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60" windowWidth="20400" windowHeight="8010" activeTab="7"/>
  </bookViews>
  <sheets>
    <sheet name="4 yIL İkinci 6 AY " sheetId="1" r:id="rId1"/>
    <sheet name="4 yIL İL 6 AY" sheetId="2" r:id="rId2"/>
    <sheet name="3 yIL İKİNCİ 6 AY" sheetId="3" r:id="rId3"/>
    <sheet name="3 yIL İLK İNCİ 6 AY  " sheetId="4" r:id="rId4"/>
    <sheet name="2 yIL İK İNCİ 6 AY " sheetId="5" r:id="rId5"/>
    <sheet name="2 yIL İLK 6 AY" sheetId="6" r:id="rId6"/>
    <sheet name="1 yIL IKIN 6 AY" sheetId="7" r:id="rId7"/>
    <sheet name="1 yIL ILK 6 aY" sheetId="8" r:id="rId8"/>
  </sheets>
  <definedNames>
    <definedName name="_xlnm.Print_Area" localSheetId="6">'1 yIL IKIN 6 AY'!$C$6:$X$60</definedName>
    <definedName name="_xlnm.Print_Area" localSheetId="7">'1 yIL ILK 6 aY'!$C$6:$X$60</definedName>
    <definedName name="_xlnm.Print_Area" localSheetId="4">'2 yIL İK İNCİ 6 AY '!$C$6:$X$60</definedName>
    <definedName name="_xlnm.Print_Area" localSheetId="5">'2 yIL İLK 6 AY'!$C$6:$X$60</definedName>
    <definedName name="_xlnm.Print_Area" localSheetId="2">'3 yIL İKİNCİ 6 AY'!$C$6:$X$60</definedName>
    <definedName name="_xlnm.Print_Area" localSheetId="3">'3 yIL İLK İNCİ 6 AY  '!$C$6:$X$60</definedName>
    <definedName name="_xlnm.Print_Area" localSheetId="0">'4 yIL İkinci 6 AY '!$C$6:$X$60</definedName>
    <definedName name="_xlnm.Print_Area" localSheetId="1">'4 yIL İL 6 AY'!$C$6:$X$60</definedName>
  </definedNames>
  <calcPr fullCalcOnLoad="1"/>
</workbook>
</file>

<file path=xl/sharedStrings.xml><?xml version="1.0" encoding="utf-8"?>
<sst xmlns="http://schemas.openxmlformats.org/spreadsheetml/2006/main" count="585" uniqueCount="58">
  <si>
    <t>Temel Maaşlar</t>
  </si>
  <si>
    <t>Zam ve Tazminatlar</t>
  </si>
  <si>
    <t>% 12 Sağlık Primi Devlet</t>
  </si>
  <si>
    <t>%20 Aylık Aidat Devlet</t>
  </si>
  <si>
    <t>%16 Aylık Aidat Şahıs</t>
  </si>
  <si>
    <t>Damga Vergisi ( Ücr.ve Ücrt Say Ödemeler)</t>
  </si>
  <si>
    <t>Eğitim Bir Sen</t>
  </si>
  <si>
    <t>Çek Hs</t>
  </si>
  <si>
    <t>Toplam</t>
  </si>
  <si>
    <t>Fark</t>
  </si>
  <si>
    <t>Maaş</t>
  </si>
  <si>
    <t>T.Maaş</t>
  </si>
  <si>
    <t>Kıdem</t>
  </si>
  <si>
    <t>Ek Göstr.</t>
  </si>
  <si>
    <t>Yüksek Öğr.Taz</t>
  </si>
  <si>
    <t>Ek Ödeme</t>
  </si>
  <si>
    <t>Ödenekler</t>
  </si>
  <si>
    <t>Geliştirme Ödeneği</t>
  </si>
  <si>
    <t>Ünv.Ödeneği</t>
  </si>
  <si>
    <t>Eğit.Öğretim.</t>
  </si>
  <si>
    <t>Sendika Ödeneği</t>
  </si>
  <si>
    <t>%20 Devlet</t>
  </si>
  <si>
    <t>%12 Sağlık Devlet</t>
  </si>
  <si>
    <t>Sosyal Yardımlar</t>
  </si>
  <si>
    <t>Çocuk Yardımı</t>
  </si>
  <si>
    <t>Gelir Vergisi (Diğer Ücr.ve Ücrt Say Ödemeler)</t>
  </si>
  <si>
    <t>Çek</t>
  </si>
  <si>
    <t>TOPLAM</t>
  </si>
  <si>
    <t>İş Riski (Yan Ödeme)</t>
  </si>
  <si>
    <t>Ö.H.Tazminatı</t>
  </si>
  <si>
    <t>Aile Yardımı</t>
  </si>
  <si>
    <t>Mal.Yaş.İşv.His.%11</t>
  </si>
  <si>
    <t>Gen Sağlık Devlet % 7,5</t>
  </si>
  <si>
    <t>%5 Genel Sağlık Şahıs</t>
  </si>
  <si>
    <t>%9 Şahıs Mal.Yaşl.</t>
  </si>
  <si>
    <t>%100 Artış Devlet</t>
  </si>
  <si>
    <t>%100 Devlet</t>
  </si>
  <si>
    <t>%100 Şahıs</t>
  </si>
  <si>
    <t>Mayıs</t>
  </si>
  <si>
    <t>Alması Gereken</t>
  </si>
  <si>
    <t>Aldığı</t>
  </si>
  <si>
    <t>Haziran</t>
  </si>
  <si>
    <t>Ağustos</t>
  </si>
  <si>
    <t>Eylül</t>
  </si>
  <si>
    <t>Ekim</t>
  </si>
  <si>
    <t>Kasım</t>
  </si>
  <si>
    <t>Aralık</t>
  </si>
  <si>
    <t>Akademik Teşvik</t>
  </si>
  <si>
    <t>Personel Adı :</t>
  </si>
  <si>
    <t>Ocak</t>
  </si>
  <si>
    <t>Şubat</t>
  </si>
  <si>
    <t>Mart</t>
  </si>
  <si>
    <t>Nisan</t>
  </si>
  <si>
    <t>Temmuz</t>
  </si>
  <si>
    <t>YIL</t>
  </si>
  <si>
    <t>Maaş (Aylık)</t>
  </si>
  <si>
    <t>Taban Maaş</t>
  </si>
  <si>
    <t>Ek Gösterge.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</si>
</sst>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3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30"/>
      <name val="Calibri"/>
      <family val="2"/>
    </font>
    <font>
      <b/>
      <sz val="14"/>
      <color indexed="50"/>
      <name val="Calibri"/>
      <family val="2"/>
    </font>
    <font>
      <b/>
      <sz val="14"/>
      <color indexed="40"/>
      <name val="Calibri"/>
      <family val="2"/>
    </font>
    <font>
      <sz val="16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70C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0070C0"/>
      <name val="Calibri"/>
      <family val="2"/>
    </font>
    <font>
      <b/>
      <sz val="14"/>
      <color rgb="FF92D050"/>
      <name val="Calibri"/>
      <family val="2"/>
    </font>
    <font>
      <b/>
      <sz val="14"/>
      <color rgb="FF00B0F0"/>
      <name val="Calibri"/>
      <family val="2"/>
    </font>
    <font>
      <sz val="16"/>
      <color rgb="FFFF0000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hidden="1" locked="0"/>
    </xf>
    <xf numFmtId="0" fontId="49" fillId="0" borderId="10" xfId="0" applyFont="1" applyBorder="1" applyAlignment="1" applyProtection="1">
      <alignment/>
      <protection hidden="1" locked="0"/>
    </xf>
    <xf numFmtId="0" fontId="21" fillId="0" borderId="10" xfId="0" applyFont="1" applyBorder="1" applyAlignment="1" applyProtection="1">
      <alignment/>
      <protection hidden="1" locked="0"/>
    </xf>
    <xf numFmtId="0" fontId="50" fillId="0" borderId="11" xfId="0" applyFont="1" applyBorder="1" applyAlignment="1" applyProtection="1">
      <alignment/>
      <protection hidden="1" locked="0"/>
    </xf>
    <xf numFmtId="0" fontId="51" fillId="0" borderId="10" xfId="0" applyFont="1" applyBorder="1" applyAlignment="1" applyProtection="1">
      <alignment wrapText="1"/>
      <protection hidden="1" locked="0"/>
    </xf>
    <xf numFmtId="0" fontId="21" fillId="0" borderId="10" xfId="0" applyFont="1" applyBorder="1" applyAlignment="1" applyProtection="1">
      <alignment wrapText="1"/>
      <protection hidden="1" locked="0"/>
    </xf>
    <xf numFmtId="0" fontId="21" fillId="0" borderId="12" xfId="0" applyFont="1" applyBorder="1" applyAlignment="1" applyProtection="1">
      <alignment/>
      <protection hidden="1" locked="0"/>
    </xf>
    <xf numFmtId="0" fontId="21" fillId="0" borderId="12" xfId="0" applyFont="1" applyBorder="1" applyAlignment="1" applyProtection="1">
      <alignment wrapText="1"/>
      <protection hidden="1" locked="0"/>
    </xf>
    <xf numFmtId="0" fontId="49" fillId="0" borderId="0" xfId="0" applyFont="1" applyAlignment="1" applyProtection="1">
      <alignment/>
      <protection hidden="1"/>
    </xf>
    <xf numFmtId="0" fontId="49" fillId="0" borderId="10" xfId="0" applyFont="1" applyBorder="1" applyAlignment="1" applyProtection="1">
      <alignment/>
      <protection hidden="1"/>
    </xf>
    <xf numFmtId="0" fontId="52" fillId="0" borderId="10" xfId="0" applyFont="1" applyBorder="1" applyAlignment="1" applyProtection="1">
      <alignment wrapText="1"/>
      <protection hidden="1"/>
    </xf>
    <xf numFmtId="0" fontId="52" fillId="0" borderId="0" xfId="0" applyFont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4" fontId="50" fillId="0" borderId="10" xfId="0" applyNumberFormat="1" applyFont="1" applyBorder="1" applyAlignment="1" applyProtection="1">
      <alignment/>
      <protection hidden="1"/>
    </xf>
    <xf numFmtId="4" fontId="51" fillId="0" borderId="10" xfId="0" applyNumberFormat="1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 wrapText="1"/>
      <protection hidden="1"/>
    </xf>
    <xf numFmtId="4" fontId="49" fillId="0" borderId="10" xfId="0" applyNumberFormat="1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 wrapText="1"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 wrapText="1"/>
      <protection hidden="1"/>
    </xf>
    <xf numFmtId="0" fontId="49" fillId="0" borderId="10" xfId="0" applyFont="1" applyBorder="1" applyAlignment="1" applyProtection="1">
      <alignment wrapText="1"/>
      <protection hidden="1"/>
    </xf>
    <xf numFmtId="0" fontId="49" fillId="0" borderId="13" xfId="0" applyFont="1" applyBorder="1" applyAlignment="1" applyProtection="1">
      <alignment/>
      <protection hidden="1"/>
    </xf>
    <xf numFmtId="0" fontId="49" fillId="0" borderId="14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17" xfId="0" applyFont="1" applyBorder="1" applyAlignment="1" applyProtection="1">
      <alignment/>
      <protection hidden="1"/>
    </xf>
    <xf numFmtId="0" fontId="49" fillId="0" borderId="18" xfId="0" applyFont="1" applyBorder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3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/>
      <protection hidden="1" locked="0"/>
    </xf>
    <xf numFmtId="0" fontId="56" fillId="0" borderId="0" xfId="0" applyFont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/>
    </xf>
    <xf numFmtId="4" fontId="49" fillId="0" borderId="10" xfId="0" applyNumberFormat="1" applyFont="1" applyBorder="1" applyAlignment="1" applyProtection="1">
      <alignment/>
      <protection hidden="1" locked="0"/>
    </xf>
    <xf numFmtId="0" fontId="49" fillId="33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 wrapText="1"/>
      <protection hidden="1"/>
    </xf>
    <xf numFmtId="0" fontId="59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 locked="0"/>
    </xf>
    <xf numFmtId="0" fontId="53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center"/>
      <protection hidden="1" locked="0"/>
    </xf>
    <xf numFmtId="4" fontId="50" fillId="0" borderId="11" xfId="0" applyNumberFormat="1" applyFont="1" applyBorder="1" applyAlignment="1" applyProtection="1">
      <alignment horizontal="center"/>
      <protection hidden="1"/>
    </xf>
    <xf numFmtId="0" fontId="50" fillId="0" borderId="19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50" fillId="0" borderId="20" xfId="0" applyFont="1" applyBorder="1" applyAlignment="1" applyProtection="1">
      <alignment horizontal="center" wrapText="1"/>
      <protection hidden="1"/>
    </xf>
    <xf numFmtId="0" fontId="50" fillId="0" borderId="21" xfId="0" applyFont="1" applyBorder="1" applyAlignment="1" applyProtection="1">
      <alignment horizontal="center" wrapText="1"/>
      <protection hidden="1"/>
    </xf>
    <xf numFmtId="0" fontId="51" fillId="0" borderId="10" xfId="0" applyFont="1" applyBorder="1" applyAlignment="1" applyProtection="1">
      <alignment horizontal="center" vertical="center" wrapText="1"/>
      <protection hidden="1"/>
    </xf>
    <xf numFmtId="0" fontId="60" fillId="33" borderId="0" xfId="0" applyFont="1" applyFill="1" applyAlignment="1" applyProtection="1">
      <alignment horizontal="left"/>
      <protection hidden="1" locked="0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49" fillId="0" borderId="20" xfId="0" applyFont="1" applyBorder="1" applyAlignment="1" applyProtection="1">
      <alignment horizontal="center" vertical="center" wrapText="1"/>
      <protection hidden="1"/>
    </xf>
    <xf numFmtId="0" fontId="49" fillId="0" borderId="22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10" sqref="D10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7" width="0" style="9" hidden="1" customWidth="1"/>
    <col min="48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7</v>
      </c>
      <c r="F6" s="42"/>
      <c r="G6" s="50">
        <v>8</v>
      </c>
      <c r="H6" s="42"/>
      <c r="I6" s="42"/>
      <c r="J6" s="50">
        <v>9</v>
      </c>
      <c r="K6" s="42"/>
      <c r="L6" s="42"/>
      <c r="M6" s="50">
        <v>10</v>
      </c>
      <c r="N6" s="42"/>
      <c r="O6" s="42"/>
      <c r="P6" s="50">
        <v>11</v>
      </c>
      <c r="Q6" s="42"/>
      <c r="R6" s="42"/>
      <c r="S6" s="50">
        <v>12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Temmuz</v>
      </c>
      <c r="E8" s="38" t="str">
        <f>+D8</f>
        <v>Temmuz</v>
      </c>
      <c r="F8" s="45"/>
      <c r="G8" s="44" t="str">
        <f>IF(ISERROR(VLOOKUP(G6,$AK$2:$AL$13,2,FALSE)),0,VLOOKUP(G6,$AK$2:$AL$13,2,FALSE))</f>
        <v>Ağustos</v>
      </c>
      <c r="H8" s="38" t="str">
        <f>+G8</f>
        <v>Ağustos</v>
      </c>
      <c r="I8" s="46"/>
      <c r="J8" s="44" t="str">
        <f>IF(ISERROR(VLOOKUP(J6,$AK$2:$AL$13,2,FALSE)),0,VLOOKUP(J6,$AK$2:$AL$13,2,FALSE))</f>
        <v>Eylül</v>
      </c>
      <c r="K8" s="38" t="str">
        <f>+J8</f>
        <v>Eylül</v>
      </c>
      <c r="L8" s="47"/>
      <c r="M8" s="44" t="str">
        <f>IF(ISERROR(VLOOKUP(M6,$AK$2:$AL$13,2,FALSE)),0,VLOOKUP(M6,$AK$2:$AL$13,2,FALSE))</f>
        <v>Ekim</v>
      </c>
      <c r="N8" s="38" t="str">
        <f>+M8</f>
        <v>Ekim</v>
      </c>
      <c r="O8" s="44"/>
      <c r="P8" s="44" t="str">
        <f>IF(ISERROR(VLOOKUP(P6,$AK$2:$AL$13,2,FALSE)),0,VLOOKUP(P6,$AK$2:$AL$13,2,FALSE))</f>
        <v>Kasım</v>
      </c>
      <c r="Q8" s="38" t="str">
        <f>+P8</f>
        <v>Kasım</v>
      </c>
      <c r="R8" s="48"/>
      <c r="S8" s="44" t="str">
        <f>IF(ISERROR(VLOOKUP(S6,$AK$2:$AL$13,2,FALSE)),0,VLOOKUP(S6,$AK$2:$AL$13,2,FALSE))</f>
        <v>Aralık</v>
      </c>
      <c r="T8" s="38" t="str">
        <f>+S8</f>
        <v>Aralık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F10+I10+O10+R10+U10+L10+'4 yIL İL 6 AY'!W10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F11+I11+O11+R11+U11+L11+'4 yIL İL 6 AY'!W11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F12+I12+O12+R12+U12+L12+'4 yIL İL 6 AY'!W12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F13+I13+O13+R13+U13+L13+'4 yIL İL 6 AY'!W13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F15+I15+O15+R15+U15+L15+'4 yIL İL 6 AY'!W15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F16+I16+O16+R16+U16+L16+'4 yIL İL 6 AY'!W16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F17+I17+O17+R17+U17+L17+'4 yIL İL 6 AY'!W17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F18+I18+O18+R18+U18+L18+'4 yIL İL 6 AY'!W18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F20+I20+O20+R20+U20+L20+'4 yIL İL 6 AY'!W20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F21+I21+O21+R21+U21+L21+'4 yIL İL 6 AY'!W21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F23+I23+O23+R23+U23+L23+'4 yIL İL 6 AY'!W23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F24+I24+O24+R24+U24+L24+'4 yIL İL 6 AY'!W24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F25+I25+O25+R25+U25+L25+'4 yIL İL 6 AY'!W25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F26+I26+O26+R26+U26+L26+'4 yIL İL 6 AY'!W26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F27+I27+O27+R27+U27+L27+'4 yIL İL 6 AY'!W27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F29+I29+O29+R29+U29+L29+'4 yIL İL 6 AY'!W29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F30+I30+O30+R30+U30+L30+'4 yIL İL 6 AY'!W30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F31+I31+O31+R31+U31+L31+'4 yIL İL 6 AY'!W31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F33+I33+O33+R33+U33+L33+'4 yIL İL 6 AY'!W33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F34+I34+O34+R34+U34+L34+'4 yIL İL 6 AY'!W34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Temmuz</v>
      </c>
      <c r="E43" s="33" t="str">
        <f t="shared" si="4"/>
        <v>Temmuz</v>
      </c>
      <c r="F43" s="34">
        <f t="shared" si="4"/>
        <v>0</v>
      </c>
      <c r="G43" s="34" t="str">
        <f t="shared" si="4"/>
        <v>Ağustos</v>
      </c>
      <c r="H43" s="33" t="str">
        <f t="shared" si="4"/>
        <v>Ağustos</v>
      </c>
      <c r="I43" s="35">
        <f t="shared" si="4"/>
        <v>0</v>
      </c>
      <c r="J43" s="35" t="str">
        <f t="shared" si="4"/>
        <v>Eylül</v>
      </c>
      <c r="K43" s="33" t="str">
        <f t="shared" si="4"/>
        <v>Eylül</v>
      </c>
      <c r="L43" s="36">
        <f t="shared" si="4"/>
        <v>0</v>
      </c>
      <c r="M43" s="36" t="str">
        <f t="shared" si="4"/>
        <v>Ekim</v>
      </c>
      <c r="N43" s="33" t="str">
        <f t="shared" si="4"/>
        <v>Ekim</v>
      </c>
      <c r="O43" s="32">
        <f t="shared" si="4"/>
        <v>0</v>
      </c>
      <c r="P43" s="32" t="str">
        <f t="shared" si="4"/>
        <v>Kasım</v>
      </c>
      <c r="Q43" s="33" t="str">
        <f t="shared" si="4"/>
        <v>Kasım</v>
      </c>
      <c r="R43" s="37">
        <f t="shared" si="4"/>
        <v>0</v>
      </c>
      <c r="S43" s="37" t="str">
        <f t="shared" si="4"/>
        <v>Aralık</v>
      </c>
      <c r="T43" s="33" t="str">
        <f t="shared" si="4"/>
        <v>Aralık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F45+I45+O45+R45+U45+L45+'2 yIL İLK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F46+I46+O46+R46+U46+L46+'2 yIL İLK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F47+I47+O47+R47+U47+L47+'2 yIL İLK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F48+I48+O48+R48+U48+L48+'2 yIL İLK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F49+I49+O49+R49+U49+L49+'2 yIL İLK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F50+I50+O50+R50+U50+L50+'2 yIL İLK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F51+I51+O51+R51+U51+L51+'2 yIL İLK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F52+I52+O52+R52+U52+L52+'2 yIL İLK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F53+I53+O53+R53+U53+L53+'2 yIL İLK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F54+I54+O54+R54+U54+L54+'2 yIL İLK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F55+I55+O55+R55+U55+L55+'2 yIL İLK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F56+I56+O56+R56+U56+L56+'2 yIL İLK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/>
  <mergeCells count="15">
    <mergeCell ref="W19:X19"/>
    <mergeCell ref="D7:E7"/>
    <mergeCell ref="F7:I7"/>
    <mergeCell ref="X10:X13"/>
    <mergeCell ref="W14:X14"/>
    <mergeCell ref="X15:X18"/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10" sqref="D10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7" width="0" style="9" hidden="1" customWidth="1"/>
    <col min="48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1</v>
      </c>
      <c r="F6" s="42"/>
      <c r="G6" s="50">
        <v>2</v>
      </c>
      <c r="H6" s="42"/>
      <c r="I6" s="42"/>
      <c r="J6" s="50">
        <v>3</v>
      </c>
      <c r="K6" s="42"/>
      <c r="L6" s="42"/>
      <c r="M6" s="50">
        <v>4</v>
      </c>
      <c r="N6" s="42"/>
      <c r="O6" s="42"/>
      <c r="P6" s="50">
        <v>5</v>
      </c>
      <c r="Q6" s="42"/>
      <c r="R6" s="42"/>
      <c r="S6" s="50">
        <v>6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Ocak</v>
      </c>
      <c r="E8" s="38" t="str">
        <f>+D8</f>
        <v>Ocak</v>
      </c>
      <c r="F8" s="45"/>
      <c r="G8" s="44" t="str">
        <f>IF(ISERROR(VLOOKUP(G6,$AK$2:$AL$13,2,FALSE)),0,VLOOKUP(G6,$AK$2:$AL$13,2,FALSE))</f>
        <v>Şubat</v>
      </c>
      <c r="H8" s="38" t="str">
        <f>+G8</f>
        <v>Şubat</v>
      </c>
      <c r="I8" s="46"/>
      <c r="J8" s="44" t="str">
        <f>IF(ISERROR(VLOOKUP(J6,$AK$2:$AL$13,2,FALSE)),0,VLOOKUP(J6,$AK$2:$AL$13,2,FALSE))</f>
        <v>Mart</v>
      </c>
      <c r="K8" s="38" t="str">
        <f>+J8</f>
        <v>Mart</v>
      </c>
      <c r="L8" s="47"/>
      <c r="M8" s="44" t="str">
        <f>IF(ISERROR(VLOOKUP(M6,$AK$2:$AL$13,2,FALSE)),0,VLOOKUP(M6,$AK$2:$AL$13,2,FALSE))</f>
        <v>Nisan</v>
      </c>
      <c r="N8" s="38" t="str">
        <f>+M8</f>
        <v>Nisan</v>
      </c>
      <c r="O8" s="44"/>
      <c r="P8" s="44" t="str">
        <f>IF(ISERROR(VLOOKUP(P6,$AK$2:$AL$13,2,FALSE)),0,VLOOKUP(P6,$AK$2:$AL$13,2,FALSE))</f>
        <v>Mayıs</v>
      </c>
      <c r="Q8" s="38" t="str">
        <f>+P8</f>
        <v>Mayıs</v>
      </c>
      <c r="R8" s="48"/>
      <c r="S8" s="44" t="str">
        <f>IF(ISERROR(VLOOKUP(S6,$AK$2:$AL$13,2,FALSE)),0,VLOOKUP(S6,$AK$2:$AL$13,2,FALSE))</f>
        <v>Haziran</v>
      </c>
      <c r="T8" s="38" t="str">
        <f>+S8</f>
        <v>Haziran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F10+I10+O10+R10+U10+L10+'3 yIL İKİNCİ 6 AY'!W10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F11+I11+O11+R11+U11+L11+'3 yIL İKİNCİ 6 AY'!W11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F12+I12+O12+R12+U12+L12+'3 yIL İKİNCİ 6 AY'!W12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F13+I13+O13+R13+U13+L13+'3 yIL İKİNCİ 6 AY'!W13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F15+I15+O15+R15+U15+L15+'3 yIL İKİNCİ 6 AY'!W15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F16+I16+O16+R16+U16+L16+'3 yIL İKİNCİ 6 AY'!W16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F17+I17+O17+R17+U17+L17+'3 yIL İKİNCİ 6 AY'!W17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F18+I18+O18+R18+U18+L18+'3 yIL İKİNCİ 6 AY'!W18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F20+I20+O20+R20+U20+L20+'3 yIL İKİNCİ 6 AY'!W20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F21+I21+O21+R21+U21+L21+'3 yIL İKİNCİ 6 AY'!W21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F23+I23+O23+R23+U23+L23+'3 yIL İKİNCİ 6 AY'!W23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F24+I24+O24+R24+U24+L24+'3 yIL İKİNCİ 6 AY'!W24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F25+I25+O25+R25+U25+L25+'3 yIL İKİNCİ 6 AY'!W25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F26+I26+O26+R26+U26+L26+'3 yIL İKİNCİ 6 AY'!W26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F27+I27+O27+R27+U27+L27+'3 yIL İKİNCİ 6 AY'!W27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F29+I29+O29+R29+U29+L29+'3 yIL İKİNCİ 6 AY'!W29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F30+I30+O30+R30+U30+L30+'3 yIL İKİNCİ 6 AY'!W30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F31+I31+O31+R31+U31+L31+'3 yIL İKİNCİ 6 AY'!W31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F33+I33+O33+R33+U33+L33+'3 yIL İKİNCİ 6 AY'!W33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F34+I34+O34+R34+U34+L34+'3 yIL İKİNCİ 6 AY'!W34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Ocak</v>
      </c>
      <c r="E43" s="33" t="str">
        <f t="shared" si="4"/>
        <v>Ocak</v>
      </c>
      <c r="F43" s="34">
        <f t="shared" si="4"/>
        <v>0</v>
      </c>
      <c r="G43" s="34" t="str">
        <f t="shared" si="4"/>
        <v>Şubat</v>
      </c>
      <c r="H43" s="33" t="str">
        <f t="shared" si="4"/>
        <v>Şubat</v>
      </c>
      <c r="I43" s="35">
        <f t="shared" si="4"/>
        <v>0</v>
      </c>
      <c r="J43" s="35" t="str">
        <f t="shared" si="4"/>
        <v>Mart</v>
      </c>
      <c r="K43" s="33" t="str">
        <f t="shared" si="4"/>
        <v>Mart</v>
      </c>
      <c r="L43" s="36">
        <f t="shared" si="4"/>
        <v>0</v>
      </c>
      <c r="M43" s="36" t="str">
        <f t="shared" si="4"/>
        <v>Nisan</v>
      </c>
      <c r="N43" s="33" t="str">
        <f t="shared" si="4"/>
        <v>Nisan</v>
      </c>
      <c r="O43" s="32">
        <f t="shared" si="4"/>
        <v>0</v>
      </c>
      <c r="P43" s="32" t="str">
        <f t="shared" si="4"/>
        <v>Mayıs</v>
      </c>
      <c r="Q43" s="33" t="str">
        <f t="shared" si="4"/>
        <v>Mayıs</v>
      </c>
      <c r="R43" s="37">
        <f t="shared" si="4"/>
        <v>0</v>
      </c>
      <c r="S43" s="37" t="str">
        <f t="shared" si="4"/>
        <v>Haziran</v>
      </c>
      <c r="T43" s="33" t="str">
        <f t="shared" si="4"/>
        <v>Haziran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F45+I45+O45+R45+U45+L45+'2 yIL İLK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F46+I46+O46+R46+U46+L46+'2 yIL İLK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F47+I47+O47+R47+U47+L47+'2 yIL İLK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F48+I48+O48+R48+U48+L48+'2 yIL İLK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F49+I49+O49+R49+U49+L49+'2 yIL İLK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F50+I50+O50+R50+U50+L50+'2 yIL İLK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F51+I51+O51+R51+U51+L51+'2 yIL İLK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F52+I52+O52+R52+U52+L52+'2 yIL İLK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F53+I53+O53+R53+U53+L53+'2 yIL İLK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F54+I54+O54+R54+U54+L54+'2 yIL İLK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F55+I55+O55+R55+U55+L55+'2 yIL İLK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F56+I56+O56+R56+U56+L56+'2 yIL İLK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/>
  <mergeCells count="15">
    <mergeCell ref="W19:X19"/>
    <mergeCell ref="D7:E7"/>
    <mergeCell ref="F7:I7"/>
    <mergeCell ref="X10:X13"/>
    <mergeCell ref="W14:X14"/>
    <mergeCell ref="X15:X18"/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6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6" sqref="D6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7" width="0" style="9" hidden="1" customWidth="1"/>
    <col min="48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7</v>
      </c>
      <c r="F6" s="42"/>
      <c r="G6" s="50">
        <v>8</v>
      </c>
      <c r="H6" s="42"/>
      <c r="I6" s="42"/>
      <c r="J6" s="50">
        <v>9</v>
      </c>
      <c r="K6" s="42"/>
      <c r="L6" s="42"/>
      <c r="M6" s="50">
        <v>10</v>
      </c>
      <c r="N6" s="42"/>
      <c r="O6" s="42"/>
      <c r="P6" s="50">
        <v>11</v>
      </c>
      <c r="Q6" s="42"/>
      <c r="R6" s="42"/>
      <c r="S6" s="50">
        <v>12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Temmuz</v>
      </c>
      <c r="E8" s="38" t="str">
        <f>+D8</f>
        <v>Temmuz</v>
      </c>
      <c r="F8" s="45"/>
      <c r="G8" s="44" t="str">
        <f>IF(ISERROR(VLOOKUP(G6,$AK$2:$AL$13,2,FALSE)),0,VLOOKUP(G6,$AK$2:$AL$13,2,FALSE))</f>
        <v>Ağustos</v>
      </c>
      <c r="H8" s="38" t="str">
        <f>+G8</f>
        <v>Ağustos</v>
      </c>
      <c r="I8" s="46"/>
      <c r="J8" s="44" t="str">
        <f>IF(ISERROR(VLOOKUP(J6,$AK$2:$AL$13,2,FALSE)),0,VLOOKUP(J6,$AK$2:$AL$13,2,FALSE))</f>
        <v>Eylül</v>
      </c>
      <c r="K8" s="38" t="str">
        <f>+J8</f>
        <v>Eylül</v>
      </c>
      <c r="L8" s="47"/>
      <c r="M8" s="44" t="str">
        <f>IF(ISERROR(VLOOKUP(M6,$AK$2:$AL$13,2,FALSE)),0,VLOOKUP(M6,$AK$2:$AL$13,2,FALSE))</f>
        <v>Ekim</v>
      </c>
      <c r="N8" s="38" t="str">
        <f>+M8</f>
        <v>Ekim</v>
      </c>
      <c r="O8" s="44"/>
      <c r="P8" s="44" t="str">
        <f>IF(ISERROR(VLOOKUP(P6,$AK$2:$AL$13,2,FALSE)),0,VLOOKUP(P6,$AK$2:$AL$13,2,FALSE))</f>
        <v>Kasım</v>
      </c>
      <c r="Q8" s="38" t="str">
        <f>+P8</f>
        <v>Kasım</v>
      </c>
      <c r="R8" s="48"/>
      <c r="S8" s="44" t="str">
        <f>IF(ISERROR(VLOOKUP(S6,$AK$2:$AL$13,2,FALSE)),0,VLOOKUP(S6,$AK$2:$AL$13,2,FALSE))</f>
        <v>Aralık</v>
      </c>
      <c r="T8" s="38" t="str">
        <f>+S8</f>
        <v>Aralık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F10+I10+O10+R10+U10+L10+'3 yIL İLK İNCİ 6 AY  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F11+I11+O11+R11+U11+L11+'3 yIL İLK İNCİ 6 AY  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F12+I12+O12+R12+U12+L12+'3 yIL İLK İNCİ 6 AY  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F13+I13+O13+R13+U13+L13+'3 yIL İLK İNCİ 6 AY  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F15+I15+O15+R15+U15+L15+'3 yIL İLK İNCİ 6 AY  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F16+I16+O16+R16+U16+L16+'3 yIL İLK İNCİ 6 AY  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F17+I17+O17+R17+U17+L17+'3 yIL İLK İNCİ 6 AY  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F18+I18+O18+R18+U18+L18+'3 yIL İLK İNCİ 6 AY  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F20+I20+O20+R20+U20+L20+'3 yIL İLK İNCİ 6 AY  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F21+I21+O21+R21+U21+L21+'3 yIL İLK İNCİ 6 AY  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F23+I23+O23+R23+U23+L23+'3 yIL İLK İNCİ 6 AY  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F24+I24+O24+R24+U24+L24+'3 yIL İLK İNCİ 6 AY  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F25+I25+O25+R25+U25+L25+'3 yIL İLK İNCİ 6 AY  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F26+I26+O26+R26+U26+L26+'3 yIL İLK İNCİ 6 AY  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F27+I27+O27+R27+U27+L27+'3 yIL İLK İNCİ 6 AY  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F29+I29+O29+R29+U29+L29+'3 yIL İLK İNCİ 6 AY  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F30+I30+O30+R30+U30+L30+'3 yIL İLK İNCİ 6 AY  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F31+I31+O31+R31+U31+L31+'3 yIL İLK İNCİ 6 AY  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F33+I33+O33+R33+U33+L33+'3 yIL İLK İNCİ 6 AY  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F34+I34+O34+R34+U34+L34+'3 yIL İLK İNCİ 6 AY  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Temmuz</v>
      </c>
      <c r="E43" s="33" t="str">
        <f t="shared" si="4"/>
        <v>Temmuz</v>
      </c>
      <c r="F43" s="34">
        <f t="shared" si="4"/>
        <v>0</v>
      </c>
      <c r="G43" s="34" t="str">
        <f t="shared" si="4"/>
        <v>Ağustos</v>
      </c>
      <c r="H43" s="33" t="str">
        <f t="shared" si="4"/>
        <v>Ağustos</v>
      </c>
      <c r="I43" s="35">
        <f t="shared" si="4"/>
        <v>0</v>
      </c>
      <c r="J43" s="35" t="str">
        <f t="shared" si="4"/>
        <v>Eylül</v>
      </c>
      <c r="K43" s="33" t="str">
        <f t="shared" si="4"/>
        <v>Eylül</v>
      </c>
      <c r="L43" s="36">
        <f t="shared" si="4"/>
        <v>0</v>
      </c>
      <c r="M43" s="36" t="str">
        <f t="shared" si="4"/>
        <v>Ekim</v>
      </c>
      <c r="N43" s="33" t="str">
        <f t="shared" si="4"/>
        <v>Ekim</v>
      </c>
      <c r="O43" s="32">
        <f t="shared" si="4"/>
        <v>0</v>
      </c>
      <c r="P43" s="32" t="str">
        <f t="shared" si="4"/>
        <v>Kasım</v>
      </c>
      <c r="Q43" s="33" t="str">
        <f t="shared" si="4"/>
        <v>Kasım</v>
      </c>
      <c r="R43" s="37">
        <f t="shared" si="4"/>
        <v>0</v>
      </c>
      <c r="S43" s="37" t="str">
        <f t="shared" si="4"/>
        <v>Aralık</v>
      </c>
      <c r="T43" s="33" t="str">
        <f t="shared" si="4"/>
        <v>Aralık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F45+I45+O45+R45+U45+L45+'2 yIL İLK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F46+I46+O46+R46+U46+L46+'2 yIL İLK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F47+I47+O47+R47+U47+L47+'2 yIL İLK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F48+I48+O48+R48+U48+L48+'2 yIL İLK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F49+I49+O49+R49+U49+L49+'2 yIL İLK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F50+I50+O50+R50+U50+L50+'2 yIL İLK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F51+I51+O51+R51+U51+L51+'2 yIL İLK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F52+I52+O52+R52+U52+L52+'2 yIL İLK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F53+I53+O53+R53+U53+L53+'2 yIL İLK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F54+I54+O54+R54+U54+L54+'2 yIL İLK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F55+I55+O55+R55+U55+L55+'2 yIL İLK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F56+I56+O56+R56+U56+L56+'2 yIL İLK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/>
  <mergeCells count="15">
    <mergeCell ref="W19:X19"/>
    <mergeCell ref="D7:E7"/>
    <mergeCell ref="F7:I7"/>
    <mergeCell ref="X10:X13"/>
    <mergeCell ref="W14:X14"/>
    <mergeCell ref="X15:X18"/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6" sqref="D6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7" width="0" style="9" hidden="1" customWidth="1"/>
    <col min="48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1</v>
      </c>
      <c r="F6" s="42"/>
      <c r="G6" s="50">
        <v>2</v>
      </c>
      <c r="H6" s="42"/>
      <c r="I6" s="42"/>
      <c r="J6" s="50">
        <v>3</v>
      </c>
      <c r="K6" s="42"/>
      <c r="L6" s="42"/>
      <c r="M6" s="50">
        <v>4</v>
      </c>
      <c r="N6" s="42"/>
      <c r="O6" s="42"/>
      <c r="P6" s="50">
        <v>5</v>
      </c>
      <c r="Q6" s="42"/>
      <c r="R6" s="42"/>
      <c r="S6" s="50">
        <v>6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Ocak</v>
      </c>
      <c r="E8" s="38" t="str">
        <f>+D8</f>
        <v>Ocak</v>
      </c>
      <c r="F8" s="45"/>
      <c r="G8" s="44" t="str">
        <f>IF(ISERROR(VLOOKUP(G6,$AK$2:$AL$13,2,FALSE)),0,VLOOKUP(G6,$AK$2:$AL$13,2,FALSE))</f>
        <v>Şubat</v>
      </c>
      <c r="H8" s="38" t="str">
        <f>+G8</f>
        <v>Şubat</v>
      </c>
      <c r="I8" s="46"/>
      <c r="J8" s="44" t="str">
        <f>IF(ISERROR(VLOOKUP(J6,$AK$2:$AL$13,2,FALSE)),0,VLOOKUP(J6,$AK$2:$AL$13,2,FALSE))</f>
        <v>Mart</v>
      </c>
      <c r="K8" s="38" t="str">
        <f>+J8</f>
        <v>Mart</v>
      </c>
      <c r="L8" s="47"/>
      <c r="M8" s="44" t="str">
        <f>IF(ISERROR(VLOOKUP(M6,$AK$2:$AL$13,2,FALSE)),0,VLOOKUP(M6,$AK$2:$AL$13,2,FALSE))</f>
        <v>Nisan</v>
      </c>
      <c r="N8" s="38" t="str">
        <f>+M8</f>
        <v>Nisan</v>
      </c>
      <c r="O8" s="44"/>
      <c r="P8" s="44" t="str">
        <f>IF(ISERROR(VLOOKUP(P6,$AK$2:$AL$13,2,FALSE)),0,VLOOKUP(P6,$AK$2:$AL$13,2,FALSE))</f>
        <v>Mayıs</v>
      </c>
      <c r="Q8" s="38" t="str">
        <f>+P8</f>
        <v>Mayıs</v>
      </c>
      <c r="R8" s="48"/>
      <c r="S8" s="44" t="str">
        <f>IF(ISERROR(VLOOKUP(S6,$AK$2:$AL$13,2,FALSE)),0,VLOOKUP(S6,$AK$2:$AL$13,2,FALSE))</f>
        <v>Haziran</v>
      </c>
      <c r="T8" s="38" t="str">
        <f>+S8</f>
        <v>Haziran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F10+I10+O10+R10+U10+L10+'2 yIL İK İNCİ 6 AY 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F11+I11+O11+R11+U11+L11+'2 yIL İK İNCİ 6 AY 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F12+I12+O12+R12+U12+L12+'2 yIL İK İNCİ 6 AY 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F13+I13+O13+R13+U13+L13+'2 yIL İK İNCİ 6 AY 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F15+I15+O15+R15+U15+L15+'2 yIL İK İNCİ 6 AY 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F16+I16+O16+R16+U16+L16+'2 yIL İK İNCİ 6 AY 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F17+I17+O17+R17+U17+L17+'2 yIL İK İNCİ 6 AY 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F18+I18+O18+R18+U18+L18+'2 yIL İK İNCİ 6 AY 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F20+I20+O20+R20+U20+L20+'2 yIL İK İNCİ 6 AY 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F21+I21+O21+R21+U21+L21+'2 yIL İK İNCİ 6 AY 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F23+I23+O23+R23+U23+L23+'2 yIL İK İNCİ 6 AY 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F24+I24+O24+R24+U24+L24+'2 yIL İK İNCİ 6 AY 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F25+I25+O25+R25+U25+L25+'2 yIL İK İNCİ 6 AY 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F26+I26+O26+R26+U26+L26+'2 yIL İK İNCİ 6 AY 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F27+I27+O27+R27+U27+L27+'2 yIL İK İNCİ 6 AY 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F29+I29+O29+R29+U29+L29+'2 yIL İK İNCİ 6 AY 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F30+I30+O30+R30+U30+L30+'2 yIL İK İNCİ 6 AY 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F31+I31+O31+R31+U31+L31+'2 yIL İK İNCİ 6 AY 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F33+I33+O33+R33+U33+L33+'2 yIL İK İNCİ 6 AY 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F34+I34+O34+R34+U34+L34+'2 yIL İK İNCİ 6 AY 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Ocak</v>
      </c>
      <c r="E43" s="33" t="str">
        <f t="shared" si="4"/>
        <v>Ocak</v>
      </c>
      <c r="F43" s="34">
        <f t="shared" si="4"/>
        <v>0</v>
      </c>
      <c r="G43" s="34" t="str">
        <f t="shared" si="4"/>
        <v>Şubat</v>
      </c>
      <c r="H43" s="33" t="str">
        <f t="shared" si="4"/>
        <v>Şubat</v>
      </c>
      <c r="I43" s="35">
        <f t="shared" si="4"/>
        <v>0</v>
      </c>
      <c r="J43" s="35" t="str">
        <f t="shared" si="4"/>
        <v>Mart</v>
      </c>
      <c r="K43" s="33" t="str">
        <f t="shared" si="4"/>
        <v>Mart</v>
      </c>
      <c r="L43" s="36">
        <f t="shared" si="4"/>
        <v>0</v>
      </c>
      <c r="M43" s="36" t="str">
        <f t="shared" si="4"/>
        <v>Nisan</v>
      </c>
      <c r="N43" s="33" t="str">
        <f t="shared" si="4"/>
        <v>Nisan</v>
      </c>
      <c r="O43" s="32">
        <f t="shared" si="4"/>
        <v>0</v>
      </c>
      <c r="P43" s="32" t="str">
        <f t="shared" si="4"/>
        <v>Mayıs</v>
      </c>
      <c r="Q43" s="33" t="str">
        <f t="shared" si="4"/>
        <v>Mayıs</v>
      </c>
      <c r="R43" s="37">
        <f t="shared" si="4"/>
        <v>0</v>
      </c>
      <c r="S43" s="37" t="str">
        <f t="shared" si="4"/>
        <v>Haziran</v>
      </c>
      <c r="T43" s="33" t="str">
        <f t="shared" si="4"/>
        <v>Haziran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F45+I45+O45+R45+U45+L45+'2 yIL İLK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F46+I46+O46+R46+U46+L46+'2 yIL İLK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F47+I47+O47+R47+U47+L47+'2 yIL İLK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F48+I48+O48+R48+U48+L48+'2 yIL İLK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F49+I49+O49+R49+U49+L49+'2 yIL İLK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F50+I50+O50+R50+U50+L50+'2 yIL İLK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F51+I51+O51+R51+U51+L51+'2 yIL İLK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F52+I52+O52+R52+U52+L52+'2 yIL İLK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F53+I53+O53+R53+U53+L53+'2 yIL İLK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F54+I54+O54+R54+U54+L54+'2 yIL İLK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F55+I55+O55+R55+U55+L55+'2 yIL İLK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F56+I56+O56+R56+U56+L56+'2 yIL İLK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/>
  <mergeCells count="15">
    <mergeCell ref="W19:X19"/>
    <mergeCell ref="D7:E7"/>
    <mergeCell ref="F7:I7"/>
    <mergeCell ref="X10:X13"/>
    <mergeCell ref="W14:X14"/>
    <mergeCell ref="X15:X18"/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6" sqref="D6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7" width="0" style="9" hidden="1" customWidth="1"/>
    <col min="48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7</v>
      </c>
      <c r="F6" s="42"/>
      <c r="G6" s="50">
        <v>8</v>
      </c>
      <c r="H6" s="42"/>
      <c r="I6" s="42"/>
      <c r="J6" s="50">
        <v>9</v>
      </c>
      <c r="K6" s="42"/>
      <c r="L6" s="42"/>
      <c r="M6" s="50">
        <v>10</v>
      </c>
      <c r="N6" s="42"/>
      <c r="O6" s="42"/>
      <c r="P6" s="50">
        <v>11</v>
      </c>
      <c r="Q6" s="42"/>
      <c r="R6" s="42"/>
      <c r="S6" s="50">
        <v>12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Temmuz</v>
      </c>
      <c r="E8" s="38" t="str">
        <f>+D8</f>
        <v>Temmuz</v>
      </c>
      <c r="F8" s="45"/>
      <c r="G8" s="44" t="str">
        <f>IF(ISERROR(VLOOKUP(G6,$AK$2:$AL$13,2,FALSE)),0,VLOOKUP(G6,$AK$2:$AL$13,2,FALSE))</f>
        <v>Ağustos</v>
      </c>
      <c r="H8" s="38" t="str">
        <f>+G8</f>
        <v>Ağustos</v>
      </c>
      <c r="I8" s="46"/>
      <c r="J8" s="44" t="str">
        <f>IF(ISERROR(VLOOKUP(J6,$AK$2:$AL$13,2,FALSE)),0,VLOOKUP(J6,$AK$2:$AL$13,2,FALSE))</f>
        <v>Eylül</v>
      </c>
      <c r="K8" s="38" t="str">
        <f>+J8</f>
        <v>Eylül</v>
      </c>
      <c r="L8" s="47"/>
      <c r="M8" s="44" t="str">
        <f>IF(ISERROR(VLOOKUP(M6,$AK$2:$AL$13,2,FALSE)),0,VLOOKUP(M6,$AK$2:$AL$13,2,FALSE))</f>
        <v>Ekim</v>
      </c>
      <c r="N8" s="38" t="str">
        <f>+M8</f>
        <v>Ekim</v>
      </c>
      <c r="O8" s="44"/>
      <c r="P8" s="44" t="str">
        <f>IF(ISERROR(VLOOKUP(P6,$AK$2:$AL$13,2,FALSE)),0,VLOOKUP(P6,$AK$2:$AL$13,2,FALSE))</f>
        <v>Kasım</v>
      </c>
      <c r="Q8" s="38" t="str">
        <f>+P8</f>
        <v>Kasım</v>
      </c>
      <c r="R8" s="48"/>
      <c r="S8" s="44" t="str">
        <f>IF(ISERROR(VLOOKUP(S6,$AK$2:$AL$13,2,FALSE)),0,VLOOKUP(S6,$AK$2:$AL$13,2,FALSE))</f>
        <v>Aralık</v>
      </c>
      <c r="T8" s="38" t="str">
        <f>+S8</f>
        <v>Aralık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F10+I10+O10+R10+U10+L10+'2 yIL İLK 6 AY'!W10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F11+I11+O11+R11+U11+L11+'2 yIL İLK 6 AY'!W11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F12+I12+O12+R12+U12+L12+'2 yIL İLK 6 AY'!W12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F13+I13+O13+R13+U13+L13+'2 yIL İLK 6 AY'!W13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F15+I15+O15+R15+U15+L15+'2 yIL İLK 6 AY'!W15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F16+I16+O16+R16+U16+L16+'2 yIL İLK 6 AY'!W16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F17+I17+O17+R17+U17+L17+'2 yIL İLK 6 AY'!W17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F18+I18+O18+R18+U18+L18+'2 yIL İLK 6 AY'!W18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F20+I20+O20+R20+U20+L20+'2 yIL İLK 6 AY'!W20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F21+I21+O21+R21+U21+L21+'2 yIL İLK 6 AY'!W21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F23+I23+O23+R23+U23+L23+'2 yIL İLK 6 AY'!W23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F24+I24+O24+R24+U24+L24+'2 yIL İLK 6 AY'!W24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F25+I25+O25+R25+U25+L25+'2 yIL İLK 6 AY'!W25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F26+I26+O26+R26+U26+L26+'2 yIL İLK 6 AY'!W26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F27+I27+O27+R27+U27+L27+'2 yIL İLK 6 AY'!W27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F29+I29+O29+R29+U29+L29+'2 yIL İLK 6 AY'!W29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F30+I30+O30+R30+U30+L30+'2 yIL İLK 6 AY'!W30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F31+I31+O31+R31+U31+L31+'2 yIL İLK 6 AY'!W31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F33+I33+O33+R33+U33+L33+'2 yIL İLK 6 AY'!W33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F34+I34+O34+R34+U34+L34+'2 yIL İLK 6 AY'!W34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Temmuz</v>
      </c>
      <c r="E43" s="33" t="str">
        <f t="shared" si="4"/>
        <v>Temmuz</v>
      </c>
      <c r="F43" s="34">
        <f t="shared" si="4"/>
        <v>0</v>
      </c>
      <c r="G43" s="34" t="str">
        <f t="shared" si="4"/>
        <v>Ağustos</v>
      </c>
      <c r="H43" s="33" t="str">
        <f t="shared" si="4"/>
        <v>Ağustos</v>
      </c>
      <c r="I43" s="35">
        <f t="shared" si="4"/>
        <v>0</v>
      </c>
      <c r="J43" s="35" t="str">
        <f t="shared" si="4"/>
        <v>Eylül</v>
      </c>
      <c r="K43" s="33" t="str">
        <f t="shared" si="4"/>
        <v>Eylül</v>
      </c>
      <c r="L43" s="36">
        <f t="shared" si="4"/>
        <v>0</v>
      </c>
      <c r="M43" s="36" t="str">
        <f t="shared" si="4"/>
        <v>Ekim</v>
      </c>
      <c r="N43" s="33" t="str">
        <f t="shared" si="4"/>
        <v>Ekim</v>
      </c>
      <c r="O43" s="32">
        <f t="shared" si="4"/>
        <v>0</v>
      </c>
      <c r="P43" s="32" t="str">
        <f t="shared" si="4"/>
        <v>Kasım</v>
      </c>
      <c r="Q43" s="33" t="str">
        <f t="shared" si="4"/>
        <v>Kasım</v>
      </c>
      <c r="R43" s="37">
        <f t="shared" si="4"/>
        <v>0</v>
      </c>
      <c r="S43" s="37" t="str">
        <f t="shared" si="4"/>
        <v>Aralık</v>
      </c>
      <c r="T43" s="33" t="str">
        <f t="shared" si="4"/>
        <v>Aralık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F45+I45+O45+R45+U45+L45+'2 yIL İLK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F46+I46+O46+R46+U46+L46+'2 yIL İLK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F47+I47+O47+R47+U47+L47+'2 yIL İLK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F48+I48+O48+R48+U48+L48+'2 yIL İLK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F49+I49+O49+R49+U49+L49+'2 yIL İLK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F50+I50+O50+R50+U50+L50+'2 yIL İLK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F51+I51+O51+R51+U51+L51+'2 yIL İLK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F52+I52+O52+R52+U52+L52+'2 yIL İLK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F53+I53+O53+R53+U53+L53+'2 yIL İLK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F54+I54+O54+R54+U54+L54+'2 yIL İLK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F55+I55+O55+R55+U55+L55+'2 yIL İLK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F56+I56+O56+R56+U56+L56+'2 yIL İLK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 objects="1" scenarios="1"/>
  <mergeCells count="15"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  <mergeCell ref="W19:X19"/>
    <mergeCell ref="D7:E7"/>
    <mergeCell ref="F7:I7"/>
    <mergeCell ref="X10:X13"/>
    <mergeCell ref="W14:X14"/>
    <mergeCell ref="X15:X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6" sqref="D6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3" width="0" style="9" hidden="1" customWidth="1"/>
    <col min="44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1</v>
      </c>
      <c r="F6" s="42"/>
      <c r="G6" s="50">
        <v>2</v>
      </c>
      <c r="H6" s="42"/>
      <c r="I6" s="42"/>
      <c r="J6" s="50">
        <v>3</v>
      </c>
      <c r="K6" s="42"/>
      <c r="L6" s="42"/>
      <c r="M6" s="50">
        <v>4</v>
      </c>
      <c r="N6" s="42"/>
      <c r="O6" s="42"/>
      <c r="P6" s="50">
        <v>5</v>
      </c>
      <c r="Q6" s="42"/>
      <c r="R6" s="42"/>
      <c r="S6" s="50">
        <v>6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v>2017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Ocak</v>
      </c>
      <c r="E8" s="38" t="str">
        <f>+D8</f>
        <v>Ocak</v>
      </c>
      <c r="F8" s="45"/>
      <c r="G8" s="44" t="str">
        <f>IF(ISERROR(VLOOKUP(G6,$AK$2:$AL$13,2,FALSE)),0,VLOOKUP(G6,$AK$2:$AL$13,2,FALSE))</f>
        <v>Şubat</v>
      </c>
      <c r="H8" s="38" t="str">
        <f>+G8</f>
        <v>Şubat</v>
      </c>
      <c r="I8" s="46"/>
      <c r="J8" s="44" t="str">
        <f>IF(ISERROR(VLOOKUP(J6,$AK$2:$AL$13,2,FALSE)),0,VLOOKUP(J6,$AK$2:$AL$13,2,FALSE))</f>
        <v>Mart</v>
      </c>
      <c r="K8" s="38" t="str">
        <f>+J8</f>
        <v>Mart</v>
      </c>
      <c r="L8" s="47"/>
      <c r="M8" s="44" t="str">
        <f>IF(ISERROR(VLOOKUP(M6,$AK$2:$AL$13,2,FALSE)),0,VLOOKUP(M6,$AK$2:$AL$13,2,FALSE))</f>
        <v>Nisan</v>
      </c>
      <c r="N8" s="38" t="str">
        <f>+M8</f>
        <v>Nisan</v>
      </c>
      <c r="O8" s="44"/>
      <c r="P8" s="44" t="str">
        <f>IF(ISERROR(VLOOKUP(P6,$AK$2:$AL$13,2,FALSE)),0,VLOOKUP(P6,$AK$2:$AL$13,2,FALSE))</f>
        <v>Mayıs</v>
      </c>
      <c r="Q8" s="38" t="str">
        <f>+P8</f>
        <v>Mayıs</v>
      </c>
      <c r="R8" s="48"/>
      <c r="S8" s="44" t="str">
        <f>IF(ISERROR(VLOOKUP(S6,$AK$2:$AL$13,2,FALSE)),0,VLOOKUP(S6,$AK$2:$AL$13,2,FALSE))</f>
        <v>Haziran</v>
      </c>
      <c r="T8" s="38" t="str">
        <f>+S8</f>
        <v>Haziran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F10+I10+O10+R10+U10+L10+'1 yIL IKIN 6 AY'!W10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F11+I11+O11+R11+U11+L11+'1 yIL IKIN 6 AY'!W11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F12+I12+O12+R12+U12+L12+'1 yIL IKIN 6 AY'!W12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F13+I13+O13+R13+U13+L13+'1 yIL IKIN 6 AY'!W13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F15+I15+O15+R15+U15+L15+'1 yIL IKIN 6 AY'!W15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F16+I16+O16+R16+U16+L16+'1 yIL IKIN 6 AY'!W16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F17+I17+O17+R17+U17+L17+'1 yIL IKIN 6 AY'!W17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F18+I18+O18+R18+U18+L18+'1 yIL IKIN 6 AY'!W18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F20+I20+O20+R20+U20+L20+'1 yIL IKIN 6 AY'!W20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F21+I21+O21+R21+U21+L21+'1 yIL IKIN 6 AY'!W21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F23+I23+O23+R23+U23+L23+'1 yIL IKIN 6 AY'!W23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F24+I24+O24+R24+U24+L24+'1 yIL IKIN 6 AY'!W24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F25+I25+O25+R25+U25+L25+'1 yIL IKIN 6 AY'!W25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F26+I26+O26+R26+U26+L26+'1 yIL IKIN 6 AY'!W26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F27+I27+O27+R27+U27+L27+'1 yIL IKIN 6 AY'!W27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F29+I29+O29+R29+U29+L29+'1 yIL IKIN 6 AY'!W29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F30+I30+O30+R30+U30+L30+'1 yIL IKIN 6 AY'!W30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F31+I31+O31+R31+U31+L31+'1 yIL IKIN 6 AY'!W31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F33+I33+O33+R33+U33+L33+'1 yIL IKIN 6 AY'!W33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F34+I34+O34+R34+U34+L34+'1 yIL IKIN 6 AY'!W34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2017</v>
      </c>
      <c r="X42" s="31"/>
    </row>
    <row r="43" spans="3:22" s="38" customFormat="1" ht="30.75" customHeight="1">
      <c r="C43" s="32"/>
      <c r="D43" s="32" t="str">
        <f aca="true" t="shared" si="4" ref="D43:U44">+D8</f>
        <v>Ocak</v>
      </c>
      <c r="E43" s="33" t="str">
        <f t="shared" si="4"/>
        <v>Ocak</v>
      </c>
      <c r="F43" s="34">
        <f t="shared" si="4"/>
        <v>0</v>
      </c>
      <c r="G43" s="34" t="str">
        <f t="shared" si="4"/>
        <v>Şubat</v>
      </c>
      <c r="H43" s="33" t="str">
        <f t="shared" si="4"/>
        <v>Şubat</v>
      </c>
      <c r="I43" s="35">
        <f t="shared" si="4"/>
        <v>0</v>
      </c>
      <c r="J43" s="35" t="str">
        <f t="shared" si="4"/>
        <v>Mart</v>
      </c>
      <c r="K43" s="33" t="str">
        <f t="shared" si="4"/>
        <v>Mart</v>
      </c>
      <c r="L43" s="36">
        <f t="shared" si="4"/>
        <v>0</v>
      </c>
      <c r="M43" s="36" t="str">
        <f t="shared" si="4"/>
        <v>Nisan</v>
      </c>
      <c r="N43" s="33" t="str">
        <f t="shared" si="4"/>
        <v>Nisan</v>
      </c>
      <c r="O43" s="32">
        <f t="shared" si="4"/>
        <v>0</v>
      </c>
      <c r="P43" s="32" t="str">
        <f t="shared" si="4"/>
        <v>Mayıs</v>
      </c>
      <c r="Q43" s="33" t="str">
        <f t="shared" si="4"/>
        <v>Mayıs</v>
      </c>
      <c r="R43" s="37">
        <f t="shared" si="4"/>
        <v>0</v>
      </c>
      <c r="S43" s="37" t="str">
        <f t="shared" si="4"/>
        <v>Haziran</v>
      </c>
      <c r="T43" s="33" t="str">
        <f t="shared" si="4"/>
        <v>Haziran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F45+I45+O45+R45+U45+L45+'1 yIL IKIN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F46+I46+O46+R46+U46+L46+'1 yIL IKIN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F47+I47+O47+R47+U47+L47+'1 yIL IKIN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F48+I48+O48+R48+U48+L48+'1 yIL IKIN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F49+I49+O49+R49+U49+L49+'1 yIL IKIN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F50+I50+O50+R50+U50+L50+'1 yIL IKIN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F51+I51+O51+R51+U51+L51+'1 yIL IKIN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F52+I52+O52+R52+U52+L52+'1 yIL IKIN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F53+I53+O53+R53+U53+L53+'1 yIL IKIN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F54+I54+O54+R54+U54+L54+'1 yIL IKIN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F55+I55+O55+R55+U55+L55+'1 yIL IKIN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F56+I56+O56+R56+U56+L56+'1 yIL IKIN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 objects="1" scenarios="1"/>
  <mergeCells count="15"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  <mergeCell ref="W19:X19"/>
    <mergeCell ref="D7:E7"/>
    <mergeCell ref="F7:I7"/>
    <mergeCell ref="X10:X13"/>
    <mergeCell ref="W14:X14"/>
    <mergeCell ref="X15:X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2"/>
  <dimension ref="C2:AL58"/>
  <sheetViews>
    <sheetView showGridLines="0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10" sqref="D10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2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29" width="9.140625" style="9" customWidth="1"/>
    <col min="30" max="46" width="0" style="9" hidden="1" customWidth="1"/>
    <col min="47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7</v>
      </c>
      <c r="F6" s="42"/>
      <c r="G6" s="50">
        <v>8</v>
      </c>
      <c r="H6" s="42"/>
      <c r="I6" s="42"/>
      <c r="J6" s="50">
        <v>9</v>
      </c>
      <c r="K6" s="42"/>
      <c r="L6" s="42"/>
      <c r="M6" s="50">
        <v>10</v>
      </c>
      <c r="N6" s="42"/>
      <c r="O6" s="42"/>
      <c r="P6" s="50">
        <v>11</v>
      </c>
      <c r="Q6" s="42"/>
      <c r="R6" s="42"/>
      <c r="S6" s="50">
        <v>12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>
        <f>+'1 yIL ILK 6 aY'!F7</f>
        <v>0</v>
      </c>
      <c r="G7" s="58"/>
      <c r="H7" s="58"/>
      <c r="I7" s="58"/>
      <c r="J7" s="1" t="str">
        <f>+'1 yIL ILK 6 aY'!J7</f>
        <v>YIL</v>
      </c>
      <c r="K7" s="49">
        <f>+'1 yIL ILK 6 aY'!K7</f>
        <v>2016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Temmuz</v>
      </c>
      <c r="E8" s="38" t="str">
        <f>+D8</f>
        <v>Temmuz</v>
      </c>
      <c r="F8" s="45"/>
      <c r="G8" s="44" t="str">
        <f>IF(ISERROR(VLOOKUP(G6,$AK$2:$AL$13,2,FALSE)),0,VLOOKUP(G6,$AK$2:$AL$13,2,FALSE))</f>
        <v>Ağustos</v>
      </c>
      <c r="H8" s="38" t="str">
        <f>+G8</f>
        <v>Ağustos</v>
      </c>
      <c r="I8" s="46"/>
      <c r="J8" s="44" t="str">
        <f>IF(ISERROR(VLOOKUP(J6,$AK$2:$AL$13,2,FALSE)),0,VLOOKUP(J6,$AK$2:$AL$13,2,FALSE))</f>
        <v>Eylül</v>
      </c>
      <c r="K8" s="38" t="str">
        <f>+J8</f>
        <v>Eylül</v>
      </c>
      <c r="L8" s="47"/>
      <c r="M8" s="44" t="str">
        <f>IF(ISERROR(VLOOKUP(M6,$AK$2:$AL$13,2,FALSE)),0,VLOOKUP(M6,$AK$2:$AL$13,2,FALSE))</f>
        <v>Ekim</v>
      </c>
      <c r="N8" s="38" t="str">
        <f>+M8</f>
        <v>Ekim</v>
      </c>
      <c r="O8" s="44"/>
      <c r="P8" s="44" t="str">
        <f>IF(ISERROR(VLOOKUP(P6,$AK$2:$AL$13,2,FALSE)),0,VLOOKUP(P6,$AK$2:$AL$13,2,FALSE))</f>
        <v>Kasım</v>
      </c>
      <c r="Q8" s="38" t="str">
        <f>+P8</f>
        <v>Kasım</v>
      </c>
      <c r="R8" s="48"/>
      <c r="S8" s="44" t="str">
        <f>IF(ISERROR(VLOOKUP(S6,$AK$2:$AL$13,2,FALSE)),0,VLOOKUP(S6,$AK$2:$AL$13,2,FALSE))</f>
        <v>Aralık</v>
      </c>
      <c r="T8" s="38" t="str">
        <f>+S8</f>
        <v>Aralık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10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F10+I10+O10+R10+U10+L10+'1 yIL ILK 6 aY'!W10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11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>F11+I11+O11+R11+U11+L11+'1 yIL ILK 6 aY'!W11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>F12+I12+O12+R12+U12+L12+'1 yIL ILK 6 aY'!W12</f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13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>F13+I13+O13+R13+U13+L13+'1 yIL ILK 6 aY'!W13</f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>F15+I15+O15+R15+U15+L15+'1 yIL ILK 6 aY'!W15</f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>F16+I16+O16+R16+U16+L16+'1 yIL ILK 6 aY'!W16</f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>F17+I17+O17+R17+U17+L17+'1 yIL ILK 6 aY'!W17</f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>F18+I18+O18+R18+U18+L18+'1 yIL ILK 6 aY'!W18</f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>F20+I20+O20+R20+U20+L20+'1 yIL ILK 6 aY'!W20</f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>F21+I21+O21+R21+U21+L21+'1 yIL ILK 6 aY'!W21</f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>F23+I23+O23+R23+U23+L23+'1 yIL ILK 6 aY'!W23</f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>F24+I24+O24+R24+U24+L24+'1 yIL ILK 6 aY'!W24</f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>F25+I25+O25+R25+U25+L25+'1 yIL ILK 6 aY'!W25</f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>F26+I26+O26+R26+U26+L26+'1 yIL ILK 6 aY'!W26</f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>F27+I27+O27+R27+U27+L27+'1 yIL ILK 6 aY'!W27</f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>F29+I29+O29+R29+U29+L29+'1 yIL ILK 6 aY'!W29</f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>F30+I30+O30+R30+U30+L30+'1 yIL ILK 6 aY'!W30</f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39"/>
      <c r="O31" s="14">
        <f t="shared" si="0"/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>F31+I31+O31+R31+U31+L31+'1 yIL ILK 6 aY'!W31</f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39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>F33+I33+O33+R33+U33+L33+'1 yIL ILK 6 aY'!W33</f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>F34+I34+O34+R34+U34+L34+'1 yIL ILK 6 aY'!W34</f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3" ref="D37:U37">SUM(D10:D36)</f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14">
        <f t="shared" si="3"/>
        <v>0</v>
      </c>
      <c r="I37" s="14">
        <f t="shared" si="3"/>
        <v>0</v>
      </c>
      <c r="J37" s="20">
        <f t="shared" si="3"/>
        <v>0</v>
      </c>
      <c r="K37" s="20">
        <f t="shared" si="3"/>
        <v>0</v>
      </c>
      <c r="L37" s="14">
        <f t="shared" si="3"/>
        <v>0</v>
      </c>
      <c r="M37" s="20">
        <f t="shared" si="3"/>
        <v>0</v>
      </c>
      <c r="N37" s="20">
        <f t="shared" si="3"/>
        <v>0</v>
      </c>
      <c r="O37" s="14">
        <f t="shared" si="3"/>
        <v>0</v>
      </c>
      <c r="P37" s="20">
        <f t="shared" si="3"/>
        <v>0</v>
      </c>
      <c r="Q37" s="20">
        <f t="shared" si="3"/>
        <v>0</v>
      </c>
      <c r="R37" s="14">
        <f t="shared" si="3"/>
        <v>0</v>
      </c>
      <c r="S37" s="20">
        <f t="shared" si="3"/>
        <v>0</v>
      </c>
      <c r="T37" s="20">
        <f t="shared" si="3"/>
        <v>0</v>
      </c>
      <c r="U37" s="14">
        <f t="shared" si="3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2016</v>
      </c>
      <c r="X42" s="31"/>
    </row>
    <row r="43" spans="3:22" s="38" customFormat="1" ht="30.75" customHeight="1">
      <c r="C43" s="32"/>
      <c r="D43" s="32" t="str">
        <f aca="true" t="shared" si="4" ref="D43:U44">+D8</f>
        <v>Temmuz</v>
      </c>
      <c r="E43" s="33" t="str">
        <f t="shared" si="4"/>
        <v>Temmuz</v>
      </c>
      <c r="F43" s="34">
        <f t="shared" si="4"/>
        <v>0</v>
      </c>
      <c r="G43" s="34" t="str">
        <f t="shared" si="4"/>
        <v>Ağustos</v>
      </c>
      <c r="H43" s="33" t="str">
        <f t="shared" si="4"/>
        <v>Ağustos</v>
      </c>
      <c r="I43" s="35">
        <f t="shared" si="4"/>
        <v>0</v>
      </c>
      <c r="J43" s="35" t="str">
        <f t="shared" si="4"/>
        <v>Eylül</v>
      </c>
      <c r="K43" s="33" t="str">
        <f t="shared" si="4"/>
        <v>Eylül</v>
      </c>
      <c r="L43" s="36">
        <f t="shared" si="4"/>
        <v>0</v>
      </c>
      <c r="M43" s="36" t="str">
        <f t="shared" si="4"/>
        <v>Ekim</v>
      </c>
      <c r="N43" s="33" t="str">
        <f t="shared" si="4"/>
        <v>Ekim</v>
      </c>
      <c r="O43" s="32">
        <f t="shared" si="4"/>
        <v>0</v>
      </c>
      <c r="P43" s="32" t="str">
        <f t="shared" si="4"/>
        <v>Kasım</v>
      </c>
      <c r="Q43" s="33" t="str">
        <f t="shared" si="4"/>
        <v>Kasım</v>
      </c>
      <c r="R43" s="37">
        <f t="shared" si="4"/>
        <v>0</v>
      </c>
      <c r="S43" s="37" t="str">
        <f t="shared" si="4"/>
        <v>Aralık</v>
      </c>
      <c r="T43" s="33" t="str">
        <f t="shared" si="4"/>
        <v>Aralık</v>
      </c>
      <c r="U43" s="37">
        <f t="shared" si="4"/>
        <v>0</v>
      </c>
      <c r="V43" s="33"/>
    </row>
    <row r="44" spans="3:24" ht="38.25" customHeight="1">
      <c r="C44" s="10"/>
      <c r="D44" s="11" t="str">
        <f t="shared" si="4"/>
        <v>Alması Gereken</v>
      </c>
      <c r="E44" s="11" t="str">
        <f t="shared" si="4"/>
        <v>Aldığı</v>
      </c>
      <c r="F44" s="11" t="str">
        <f t="shared" si="4"/>
        <v>Fark</v>
      </c>
      <c r="G44" s="11" t="str">
        <f t="shared" si="4"/>
        <v>Alması Gereken</v>
      </c>
      <c r="H44" s="11" t="str">
        <f t="shared" si="4"/>
        <v>Aldığı</v>
      </c>
      <c r="I44" s="11" t="str">
        <f t="shared" si="4"/>
        <v>Fark</v>
      </c>
      <c r="J44" s="11" t="str">
        <f t="shared" si="4"/>
        <v>Alması Gereken</v>
      </c>
      <c r="K44" s="11" t="str">
        <f t="shared" si="4"/>
        <v>Aldığı</v>
      </c>
      <c r="L44" s="11" t="str">
        <f t="shared" si="4"/>
        <v>Fark</v>
      </c>
      <c r="M44" s="11" t="str">
        <f t="shared" si="4"/>
        <v>Alması Gereken</v>
      </c>
      <c r="N44" s="11" t="str">
        <f t="shared" si="4"/>
        <v>Aldığı</v>
      </c>
      <c r="O44" s="11" t="str">
        <f t="shared" si="4"/>
        <v>Fark</v>
      </c>
      <c r="P44" s="11" t="str">
        <f t="shared" si="4"/>
        <v>Alması Gereken</v>
      </c>
      <c r="Q44" s="11" t="str">
        <f t="shared" si="4"/>
        <v>Aldığı</v>
      </c>
      <c r="R44" s="11" t="str">
        <f t="shared" si="4"/>
        <v>Fark</v>
      </c>
      <c r="S44" s="11" t="str">
        <f t="shared" si="4"/>
        <v>Alması Gereken</v>
      </c>
      <c r="T44" s="11" t="str">
        <f t="shared" si="4"/>
        <v>Aldığı</v>
      </c>
      <c r="U44" s="11" t="str">
        <f t="shared" si="4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5" ref="R45:R57">P45-Q45</f>
        <v>0</v>
      </c>
      <c r="S45" s="10">
        <f>+S29</f>
        <v>0</v>
      </c>
      <c r="T45" s="10">
        <f>+T29</f>
        <v>0</v>
      </c>
      <c r="U45" s="14">
        <f aca="true" t="shared" si="6" ref="U45:U57">S45-T45</f>
        <v>0</v>
      </c>
      <c r="V45" s="14"/>
      <c r="W45" s="15">
        <f>F45+I45+O45+R45+U45+L45+'1 yIL ILK 6 aY'!W45</f>
        <v>0</v>
      </c>
      <c r="X45" s="24" t="s">
        <v>3</v>
      </c>
    </row>
    <row r="46" spans="3:24" ht="37.5">
      <c r="C46" s="24" t="str">
        <f aca="true" t="shared" si="7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5"/>
        <v>0</v>
      </c>
      <c r="S46" s="10">
        <f>+S31</f>
        <v>0</v>
      </c>
      <c r="T46" s="10">
        <f>+T31</f>
        <v>0</v>
      </c>
      <c r="U46" s="14">
        <f t="shared" si="6"/>
        <v>0</v>
      </c>
      <c r="V46" s="14"/>
      <c r="W46" s="15">
        <f>F46+I46+O46+R46+U46+L46+'1 yIL ILK 6 aY'!W46</f>
        <v>0</v>
      </c>
      <c r="X46" s="24" t="str">
        <f>+X31</f>
        <v>Mal.Yaş.İşv.His.%11</v>
      </c>
    </row>
    <row r="47" spans="3:24" ht="37.5">
      <c r="C47" s="24" t="str">
        <f t="shared" si="7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5"/>
        <v>0</v>
      </c>
      <c r="S47" s="2"/>
      <c r="T47" s="2"/>
      <c r="U47" s="14">
        <f t="shared" si="6"/>
        <v>0</v>
      </c>
      <c r="V47" s="14"/>
      <c r="W47" s="15">
        <f>F47+I47+O47+R47+U47+L47+'1 yIL ILK 6 aY'!W47</f>
        <v>0</v>
      </c>
      <c r="X47" s="24" t="s">
        <v>34</v>
      </c>
    </row>
    <row r="48" spans="3:24" ht="37.5">
      <c r="C48" s="24" t="str">
        <f t="shared" si="7"/>
        <v>%16 Aylık Aidat Şahıs</v>
      </c>
      <c r="D48" s="2"/>
      <c r="E48" s="2"/>
      <c r="F48" s="14">
        <f aca="true" t="shared" si="8" ref="F48:F58">D48-E48</f>
        <v>0</v>
      </c>
      <c r="G48" s="2"/>
      <c r="H48" s="2"/>
      <c r="I48" s="14">
        <f aca="true" t="shared" si="9" ref="I48:I58">G48-H48</f>
        <v>0</v>
      </c>
      <c r="J48" s="2"/>
      <c r="K48" s="2"/>
      <c r="L48" s="14">
        <f aca="true" t="shared" si="10" ref="L48:L58">J48-K48</f>
        <v>0</v>
      </c>
      <c r="M48" s="39"/>
      <c r="N48" s="39"/>
      <c r="O48" s="14">
        <f aca="true" t="shared" si="11" ref="O48:O58">M48-N48</f>
        <v>0</v>
      </c>
      <c r="P48" s="39"/>
      <c r="Q48" s="39"/>
      <c r="R48" s="14">
        <f t="shared" si="5"/>
        <v>0</v>
      </c>
      <c r="S48" s="39"/>
      <c r="T48" s="39"/>
      <c r="U48" s="14">
        <f t="shared" si="6"/>
        <v>0</v>
      </c>
      <c r="V48" s="14"/>
      <c r="W48" s="15">
        <f>F48+I48+O48+R48+U48+L48+'1 yIL ILK 6 aY'!W48</f>
        <v>0</v>
      </c>
      <c r="X48" s="24" t="s">
        <v>4</v>
      </c>
    </row>
    <row r="49" spans="3:24" ht="37.5">
      <c r="C49" s="24" t="str">
        <f t="shared" si="7"/>
        <v>Gen Sağlık Devlet % 7,5</v>
      </c>
      <c r="D49" s="10">
        <f>+D33</f>
        <v>0</v>
      </c>
      <c r="E49" s="10">
        <f>+E33</f>
        <v>0</v>
      </c>
      <c r="F49" s="14">
        <f t="shared" si="8"/>
        <v>0</v>
      </c>
      <c r="G49" s="10">
        <f>+G33</f>
        <v>0</v>
      </c>
      <c r="H49" s="10">
        <f>+H33</f>
        <v>0</v>
      </c>
      <c r="I49" s="14">
        <f t="shared" si="9"/>
        <v>0</v>
      </c>
      <c r="J49" s="10">
        <f>+J33</f>
        <v>0</v>
      </c>
      <c r="K49" s="10">
        <f>+K33</f>
        <v>0</v>
      </c>
      <c r="L49" s="14">
        <f t="shared" si="10"/>
        <v>0</v>
      </c>
      <c r="M49" s="10">
        <f>+M33</f>
        <v>0</v>
      </c>
      <c r="N49" s="10">
        <f>+N33</f>
        <v>0</v>
      </c>
      <c r="O49" s="14">
        <f t="shared" si="11"/>
        <v>0</v>
      </c>
      <c r="P49" s="10">
        <f>+P33</f>
        <v>0</v>
      </c>
      <c r="Q49" s="10">
        <f>+Q33</f>
        <v>0</v>
      </c>
      <c r="R49" s="14">
        <f t="shared" si="5"/>
        <v>0</v>
      </c>
      <c r="S49" s="10">
        <f>+S33</f>
        <v>0</v>
      </c>
      <c r="T49" s="10">
        <f>+T33</f>
        <v>0</v>
      </c>
      <c r="U49" s="14">
        <f t="shared" si="6"/>
        <v>0</v>
      </c>
      <c r="V49" s="14"/>
      <c r="W49" s="15">
        <f>F49+I49+O49+R49+U49+L49+'1 yIL ILK 6 aY'!W49</f>
        <v>0</v>
      </c>
      <c r="X49" s="24" t="str">
        <f>+X33</f>
        <v>Gen Sağlık Devlet % 7,5</v>
      </c>
    </row>
    <row r="50" spans="3:24" ht="37.5">
      <c r="C50" s="24" t="str">
        <f t="shared" si="7"/>
        <v>%5 Genel Sağlık Şahıs</v>
      </c>
      <c r="D50" s="2"/>
      <c r="E50" s="2"/>
      <c r="F50" s="14">
        <f t="shared" si="8"/>
        <v>0</v>
      </c>
      <c r="G50" s="2"/>
      <c r="H50" s="2"/>
      <c r="I50" s="14">
        <f t="shared" si="9"/>
        <v>0</v>
      </c>
      <c r="J50" s="2"/>
      <c r="K50" s="2"/>
      <c r="L50" s="14">
        <f t="shared" si="10"/>
        <v>0</v>
      </c>
      <c r="M50" s="2"/>
      <c r="N50" s="2"/>
      <c r="O50" s="14">
        <f t="shared" si="11"/>
        <v>0</v>
      </c>
      <c r="P50" s="2"/>
      <c r="Q50" s="2"/>
      <c r="R50" s="14">
        <f t="shared" si="5"/>
        <v>0</v>
      </c>
      <c r="S50" s="2"/>
      <c r="T50" s="2"/>
      <c r="U50" s="14">
        <f t="shared" si="6"/>
        <v>0</v>
      </c>
      <c r="V50" s="14"/>
      <c r="W50" s="15">
        <f>F50+I50+O50+R50+U50+L50+'1 yIL ILK 6 aY'!W50</f>
        <v>0</v>
      </c>
      <c r="X50" s="24" t="s">
        <v>33</v>
      </c>
    </row>
    <row r="51" spans="3:24" ht="37.5">
      <c r="C51" s="24" t="str">
        <f t="shared" si="7"/>
        <v>% 12 Sağlık Primi Devlet</v>
      </c>
      <c r="D51" s="10">
        <f>+D34</f>
        <v>0</v>
      </c>
      <c r="E51" s="10">
        <f>+E34</f>
        <v>0</v>
      </c>
      <c r="F51" s="14">
        <f t="shared" si="8"/>
        <v>0</v>
      </c>
      <c r="G51" s="10">
        <f>+G34</f>
        <v>0</v>
      </c>
      <c r="H51" s="10">
        <f>+H34</f>
        <v>0</v>
      </c>
      <c r="I51" s="14">
        <f t="shared" si="9"/>
        <v>0</v>
      </c>
      <c r="J51" s="10">
        <f>+J34</f>
        <v>0</v>
      </c>
      <c r="K51" s="10">
        <f>+K34</f>
        <v>0</v>
      </c>
      <c r="L51" s="14">
        <f t="shared" si="10"/>
        <v>0</v>
      </c>
      <c r="M51" s="10">
        <f>+M34</f>
        <v>0</v>
      </c>
      <c r="N51" s="10">
        <f>+N34</f>
        <v>0</v>
      </c>
      <c r="O51" s="14">
        <f t="shared" si="11"/>
        <v>0</v>
      </c>
      <c r="P51" s="10">
        <f>+P34</f>
        <v>0</v>
      </c>
      <c r="Q51" s="10">
        <f>+Q34</f>
        <v>0</v>
      </c>
      <c r="R51" s="14">
        <f t="shared" si="5"/>
        <v>0</v>
      </c>
      <c r="S51" s="10">
        <f>+S34</f>
        <v>0</v>
      </c>
      <c r="T51" s="10">
        <f>+T34</f>
        <v>0</v>
      </c>
      <c r="U51" s="14">
        <f t="shared" si="6"/>
        <v>0</v>
      </c>
      <c r="V51" s="14"/>
      <c r="W51" s="15">
        <f>F51+I51+O51+R51+U51+L51+'1 yIL ILK 6 aY'!W51</f>
        <v>0</v>
      </c>
      <c r="X51" s="19" t="s">
        <v>2</v>
      </c>
    </row>
    <row r="52" spans="3:24" ht="93.75">
      <c r="C52" s="24" t="str">
        <f t="shared" si="7"/>
        <v>Gelir Vergisi (Diğer Ücr.ve Ücrt Say Ödemeler)</v>
      </c>
      <c r="D52" s="2"/>
      <c r="E52" s="2"/>
      <c r="F52" s="14">
        <f t="shared" si="8"/>
        <v>0</v>
      </c>
      <c r="G52" s="2"/>
      <c r="H52" s="2"/>
      <c r="I52" s="14">
        <f t="shared" si="9"/>
        <v>0</v>
      </c>
      <c r="J52" s="2"/>
      <c r="K52" s="2"/>
      <c r="L52" s="14">
        <f t="shared" si="10"/>
        <v>0</v>
      </c>
      <c r="M52" s="39"/>
      <c r="N52" s="39"/>
      <c r="O52" s="14">
        <f t="shared" si="11"/>
        <v>0</v>
      </c>
      <c r="P52" s="39"/>
      <c r="Q52" s="39"/>
      <c r="R52" s="14">
        <f t="shared" si="5"/>
        <v>0</v>
      </c>
      <c r="S52" s="39"/>
      <c r="T52" s="39"/>
      <c r="U52" s="14">
        <f t="shared" si="6"/>
        <v>0</v>
      </c>
      <c r="V52" s="14"/>
      <c r="W52" s="15">
        <f>F52+I52+O52+R52+U52+L52+'1 yIL ILK 6 aY'!W52</f>
        <v>0</v>
      </c>
      <c r="X52" s="24" t="s">
        <v>25</v>
      </c>
    </row>
    <row r="53" spans="3:24" ht="93.75">
      <c r="C53" s="24" t="str">
        <f t="shared" si="7"/>
        <v>Damga Vergisi ( Ücr.ve Ücrt Say Ödemeler)</v>
      </c>
      <c r="D53" s="2"/>
      <c r="E53" s="2"/>
      <c r="F53" s="14">
        <f t="shared" si="8"/>
        <v>0</v>
      </c>
      <c r="G53" s="2"/>
      <c r="H53" s="2"/>
      <c r="I53" s="14">
        <f t="shared" si="9"/>
        <v>0</v>
      </c>
      <c r="J53" s="2"/>
      <c r="K53" s="2"/>
      <c r="L53" s="14">
        <f t="shared" si="10"/>
        <v>0</v>
      </c>
      <c r="M53" s="39"/>
      <c r="N53" s="39"/>
      <c r="O53" s="14">
        <f t="shared" si="11"/>
        <v>0</v>
      </c>
      <c r="P53" s="39"/>
      <c r="Q53" s="39"/>
      <c r="R53" s="14">
        <f t="shared" si="5"/>
        <v>0</v>
      </c>
      <c r="S53" s="39"/>
      <c r="T53" s="39"/>
      <c r="U53" s="14">
        <f t="shared" si="6"/>
        <v>0</v>
      </c>
      <c r="V53" s="14"/>
      <c r="W53" s="15">
        <f>F53+I53+O53+R53+U53+L53+'1 yIL ILK 6 aY'!W53</f>
        <v>0</v>
      </c>
      <c r="X53" s="24" t="s">
        <v>5</v>
      </c>
    </row>
    <row r="54" spans="3:24" ht="50.25" customHeight="1">
      <c r="C54" s="24" t="str">
        <f t="shared" si="7"/>
        <v>Eğitim Bir Sen</v>
      </c>
      <c r="D54" s="2"/>
      <c r="E54" s="2"/>
      <c r="F54" s="14">
        <f t="shared" si="8"/>
        <v>0</v>
      </c>
      <c r="G54" s="2"/>
      <c r="H54" s="2"/>
      <c r="I54" s="14">
        <f t="shared" si="9"/>
        <v>0</v>
      </c>
      <c r="J54" s="2"/>
      <c r="K54" s="2"/>
      <c r="L54" s="14">
        <f t="shared" si="10"/>
        <v>0</v>
      </c>
      <c r="M54" s="39"/>
      <c r="N54" s="39"/>
      <c r="O54" s="14">
        <f t="shared" si="11"/>
        <v>0</v>
      </c>
      <c r="P54" s="39"/>
      <c r="Q54" s="39"/>
      <c r="R54" s="14">
        <f t="shared" si="5"/>
        <v>0</v>
      </c>
      <c r="S54" s="39"/>
      <c r="T54" s="39"/>
      <c r="U54" s="14">
        <f t="shared" si="6"/>
        <v>0</v>
      </c>
      <c r="V54" s="14"/>
      <c r="W54" s="15">
        <f>F54+I54+O54+R54+U54+L54+'1 yIL ILK 6 aY'!W54</f>
        <v>0</v>
      </c>
      <c r="X54" s="24" t="s">
        <v>6</v>
      </c>
    </row>
    <row r="55" spans="3:24" ht="37.5" customHeight="1">
      <c r="C55" s="24" t="str">
        <f t="shared" si="7"/>
        <v>%100 Devlet</v>
      </c>
      <c r="D55" s="10">
        <f>+D30</f>
        <v>0</v>
      </c>
      <c r="E55" s="10">
        <f>+E30</f>
        <v>0</v>
      </c>
      <c r="F55" s="14">
        <f t="shared" si="8"/>
        <v>0</v>
      </c>
      <c r="G55" s="10">
        <f>+G30</f>
        <v>0</v>
      </c>
      <c r="H55" s="10">
        <f>+H30</f>
        <v>0</v>
      </c>
      <c r="I55" s="14">
        <f t="shared" si="9"/>
        <v>0</v>
      </c>
      <c r="J55" s="10">
        <f>+J30</f>
        <v>0</v>
      </c>
      <c r="K55" s="10">
        <f>+K30</f>
        <v>0</v>
      </c>
      <c r="L55" s="14">
        <f t="shared" si="10"/>
        <v>0</v>
      </c>
      <c r="M55" s="10">
        <f>+M30</f>
        <v>0</v>
      </c>
      <c r="N55" s="10">
        <f>+N30</f>
        <v>0</v>
      </c>
      <c r="O55" s="14">
        <f t="shared" si="11"/>
        <v>0</v>
      </c>
      <c r="P55" s="10">
        <f>+P30</f>
        <v>0</v>
      </c>
      <c r="Q55" s="10">
        <f>+Q30</f>
        <v>0</v>
      </c>
      <c r="R55" s="14">
        <f t="shared" si="5"/>
        <v>0</v>
      </c>
      <c r="S55" s="10">
        <f>+S30</f>
        <v>0</v>
      </c>
      <c r="T55" s="10">
        <f>+T30</f>
        <v>0</v>
      </c>
      <c r="U55" s="14">
        <f t="shared" si="6"/>
        <v>0</v>
      </c>
      <c r="V55" s="14"/>
      <c r="W55" s="15">
        <f>F55+I55+O55+R55+U55+L55+'1 yIL ILK 6 aY'!W55</f>
        <v>0</v>
      </c>
      <c r="X55" s="10" t="s">
        <v>36</v>
      </c>
    </row>
    <row r="56" spans="3:24" ht="37.5" customHeight="1">
      <c r="C56" s="24" t="str">
        <f t="shared" si="7"/>
        <v>%100 Şahıs</v>
      </c>
      <c r="D56" s="2"/>
      <c r="E56" s="2"/>
      <c r="F56" s="14">
        <f t="shared" si="8"/>
        <v>0</v>
      </c>
      <c r="G56" s="2"/>
      <c r="H56" s="2"/>
      <c r="I56" s="14">
        <f t="shared" si="9"/>
        <v>0</v>
      </c>
      <c r="J56" s="2"/>
      <c r="K56" s="2"/>
      <c r="L56" s="14">
        <f t="shared" si="10"/>
        <v>0</v>
      </c>
      <c r="M56" s="2"/>
      <c r="N56" s="2"/>
      <c r="O56" s="14">
        <f t="shared" si="11"/>
        <v>0</v>
      </c>
      <c r="P56" s="2"/>
      <c r="Q56" s="2"/>
      <c r="R56" s="14">
        <f t="shared" si="5"/>
        <v>0</v>
      </c>
      <c r="S56" s="2"/>
      <c r="T56" s="2"/>
      <c r="U56" s="14">
        <f t="shared" si="6"/>
        <v>0</v>
      </c>
      <c r="V56" s="14"/>
      <c r="W56" s="15">
        <f>F56+I56+O56+R56+U56+L56+'1 yIL ILK 6 aY'!W56</f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8"/>
        <v>0</v>
      </c>
      <c r="G57" s="20">
        <f>SUM(G45:G56)</f>
        <v>0</v>
      </c>
      <c r="H57" s="20">
        <f>SUM(H45:H56)</f>
        <v>0</v>
      </c>
      <c r="I57" s="14">
        <f t="shared" si="9"/>
        <v>0</v>
      </c>
      <c r="J57" s="20">
        <f>SUM(J45:J56)</f>
        <v>0</v>
      </c>
      <c r="K57" s="20">
        <f>SUM(K45:K56)</f>
        <v>0</v>
      </c>
      <c r="L57" s="14">
        <f t="shared" si="10"/>
        <v>0</v>
      </c>
      <c r="M57" s="20">
        <f>SUM(M45:M56)</f>
        <v>0</v>
      </c>
      <c r="N57" s="20">
        <f>SUM(N45:N56)</f>
        <v>0</v>
      </c>
      <c r="O57" s="14">
        <f t="shared" si="11"/>
        <v>0</v>
      </c>
      <c r="P57" s="20">
        <f>SUM(P45:P56)</f>
        <v>0</v>
      </c>
      <c r="Q57" s="20">
        <f>SUM(Q45:Q56)</f>
        <v>0</v>
      </c>
      <c r="R57" s="14">
        <f t="shared" si="5"/>
        <v>0</v>
      </c>
      <c r="S57" s="20">
        <f>SUM(S45:S56)</f>
        <v>0</v>
      </c>
      <c r="T57" s="20">
        <f>SUM(T45:T56)</f>
        <v>0</v>
      </c>
      <c r="U57" s="14">
        <f t="shared" si="6"/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8"/>
        <v>0</v>
      </c>
      <c r="G58" s="14">
        <f>G37-G57</f>
        <v>0</v>
      </c>
      <c r="H58" s="14">
        <f>H37-H57</f>
        <v>0</v>
      </c>
      <c r="I58" s="14">
        <f t="shared" si="9"/>
        <v>0</v>
      </c>
      <c r="J58" s="14">
        <f>J37-J57</f>
        <v>0</v>
      </c>
      <c r="K58" s="14">
        <f>K37-K57</f>
        <v>0</v>
      </c>
      <c r="L58" s="14">
        <f t="shared" si="10"/>
        <v>0</v>
      </c>
      <c r="M58" s="14">
        <f>M37-M57</f>
        <v>0</v>
      </c>
      <c r="N58" s="14">
        <f>N37-N57</f>
        <v>0</v>
      </c>
      <c r="O58" s="14">
        <f t="shared" si="11"/>
        <v>0</v>
      </c>
      <c r="P58" s="14">
        <f aca="true" t="shared" si="12" ref="P58:U58">P37-P57</f>
        <v>0</v>
      </c>
      <c r="Q58" s="14">
        <f t="shared" si="12"/>
        <v>0</v>
      </c>
      <c r="R58" s="14">
        <f t="shared" si="12"/>
        <v>0</v>
      </c>
      <c r="S58" s="14">
        <f t="shared" si="12"/>
        <v>0</v>
      </c>
      <c r="T58" s="14">
        <f t="shared" si="12"/>
        <v>0</v>
      </c>
      <c r="U58" s="14">
        <f t="shared" si="12"/>
        <v>0</v>
      </c>
      <c r="V58" s="14"/>
      <c r="W58" s="14">
        <f>W37-W57</f>
        <v>0</v>
      </c>
      <c r="X58" s="24" t="s">
        <v>7</v>
      </c>
    </row>
  </sheetData>
  <sheetProtection password="C620" sheet="1" objects="1" scenarios="1"/>
  <mergeCells count="15">
    <mergeCell ref="W36:X36"/>
    <mergeCell ref="D42:E42"/>
    <mergeCell ref="F42:I42"/>
    <mergeCell ref="X20:X21"/>
    <mergeCell ref="W22:X22"/>
    <mergeCell ref="X23:X27"/>
    <mergeCell ref="W28:X28"/>
    <mergeCell ref="W32:X32"/>
    <mergeCell ref="W35:X35"/>
    <mergeCell ref="W19:X19"/>
    <mergeCell ref="D7:E7"/>
    <mergeCell ref="F7:I7"/>
    <mergeCell ref="X10:X13"/>
    <mergeCell ref="W14:X14"/>
    <mergeCell ref="X15:X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39" min="2" max="23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"/>
  <dimension ref="C2:AL58"/>
  <sheetViews>
    <sheetView showGridLines="0" tabSelected="1" zoomScale="70" zoomScaleNormal="70"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6" sqref="D6"/>
    </sheetView>
  </sheetViews>
  <sheetFormatPr defaultColWidth="9.140625" defaultRowHeight="15"/>
  <cols>
    <col min="1" max="2" width="2.8515625" style="9" customWidth="1"/>
    <col min="3" max="3" width="19.421875" style="9" customWidth="1"/>
    <col min="4" max="4" width="12.28125" style="9" customWidth="1"/>
    <col min="5" max="5" width="13.421875" style="9" customWidth="1"/>
    <col min="6" max="6" width="11.28125" style="9" bestFit="1" customWidth="1"/>
    <col min="7" max="7" width="15.421875" style="9" customWidth="1"/>
    <col min="8" max="9" width="11.28125" style="9" bestFit="1" customWidth="1"/>
    <col min="10" max="10" width="13.00390625" style="9" customWidth="1"/>
    <col min="11" max="11" width="11.57421875" style="9" customWidth="1"/>
    <col min="12" max="12" width="11.421875" style="9" customWidth="1"/>
    <col min="13" max="13" width="13.00390625" style="9" customWidth="1"/>
    <col min="14" max="15" width="11.28125" style="9" bestFit="1" customWidth="1"/>
    <col min="16" max="16" width="12.28125" style="9" customWidth="1"/>
    <col min="17" max="18" width="11.28125" style="9" bestFit="1" customWidth="1"/>
    <col min="19" max="19" width="12.8515625" style="9" customWidth="1"/>
    <col min="20" max="21" width="11.28125" style="9" bestFit="1" customWidth="1"/>
    <col min="22" max="22" width="1.421875" style="9" customWidth="1"/>
    <col min="23" max="23" width="12.7109375" style="9" bestFit="1" customWidth="1"/>
    <col min="24" max="24" width="15.140625" style="9" customWidth="1"/>
    <col min="25" max="31" width="9.140625" style="9" customWidth="1"/>
    <col min="32" max="45" width="0" style="9" hidden="1" customWidth="1"/>
    <col min="46" max="16384" width="9.140625" style="9" customWidth="1"/>
  </cols>
  <sheetData>
    <row r="1" ht="18.75"/>
    <row r="2" spans="37:38" ht="18.75">
      <c r="AK2" s="9">
        <v>1</v>
      </c>
      <c r="AL2" s="9" t="s">
        <v>49</v>
      </c>
    </row>
    <row r="3" spans="37:38" ht="18.75">
      <c r="AK3" s="9">
        <v>2</v>
      </c>
      <c r="AL3" s="9" t="s">
        <v>50</v>
      </c>
    </row>
    <row r="4" spans="37:38" ht="18.75">
      <c r="AK4" s="9">
        <v>3</v>
      </c>
      <c r="AL4" s="9" t="s">
        <v>51</v>
      </c>
    </row>
    <row r="5" spans="37:38" ht="18.75">
      <c r="AK5" s="9">
        <v>4</v>
      </c>
      <c r="AL5" s="9" t="s">
        <v>52</v>
      </c>
    </row>
    <row r="6" spans="4:38" ht="21">
      <c r="D6" s="50">
        <v>1</v>
      </c>
      <c r="F6" s="42"/>
      <c r="G6" s="50">
        <v>2</v>
      </c>
      <c r="H6" s="42"/>
      <c r="I6" s="42"/>
      <c r="J6" s="50">
        <v>3</v>
      </c>
      <c r="K6" s="42"/>
      <c r="L6" s="42"/>
      <c r="M6" s="50">
        <v>4</v>
      </c>
      <c r="N6" s="42"/>
      <c r="O6" s="42"/>
      <c r="P6" s="50">
        <v>5</v>
      </c>
      <c r="Q6" s="42"/>
      <c r="R6" s="42"/>
      <c r="S6" s="50">
        <v>6</v>
      </c>
      <c r="T6" s="42"/>
      <c r="U6" s="42"/>
      <c r="V6" s="42"/>
      <c r="W6" s="42"/>
      <c r="X6" s="42"/>
      <c r="AK6" s="9">
        <v>5</v>
      </c>
      <c r="AL6" s="9" t="s">
        <v>38</v>
      </c>
    </row>
    <row r="7" spans="4:38" ht="31.5" customHeight="1">
      <c r="D7" s="53" t="s">
        <v>48</v>
      </c>
      <c r="E7" s="53"/>
      <c r="F7" s="58"/>
      <c r="G7" s="58"/>
      <c r="H7" s="58"/>
      <c r="I7" s="58"/>
      <c r="J7" s="43" t="s">
        <v>54</v>
      </c>
      <c r="K7" s="49">
        <v>2016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AK7" s="9">
        <v>6</v>
      </c>
      <c r="AL7" s="9" t="s">
        <v>41</v>
      </c>
    </row>
    <row r="8" spans="3:38" s="38" customFormat="1" ht="30.75" customHeight="1">
      <c r="C8" s="32"/>
      <c r="D8" s="44" t="str">
        <f>IF(ISERROR(VLOOKUP(D6,$AK$2:$AL$13,2,FALSE)),0,VLOOKUP(D6,$AK$2:$AL$13,2,FALSE))</f>
        <v>Ocak</v>
      </c>
      <c r="E8" s="38" t="str">
        <f>+D8</f>
        <v>Ocak</v>
      </c>
      <c r="F8" s="45"/>
      <c r="G8" s="44" t="str">
        <f>IF(ISERROR(VLOOKUP(G6,$AK$2:$AL$13,2,FALSE)),0,VLOOKUP(G6,$AK$2:$AL$13,2,FALSE))</f>
        <v>Şubat</v>
      </c>
      <c r="H8" s="38" t="str">
        <f>+G8</f>
        <v>Şubat</v>
      </c>
      <c r="I8" s="46"/>
      <c r="J8" s="44" t="str">
        <f>IF(ISERROR(VLOOKUP(J6,$AK$2:$AL$13,2,FALSE)),0,VLOOKUP(J6,$AK$2:$AL$13,2,FALSE))</f>
        <v>Mart</v>
      </c>
      <c r="K8" s="38" t="str">
        <f>+J8</f>
        <v>Mart</v>
      </c>
      <c r="L8" s="47"/>
      <c r="M8" s="44" t="str">
        <f>IF(ISERROR(VLOOKUP(M6,$AK$2:$AL$13,2,FALSE)),0,VLOOKUP(M6,$AK$2:$AL$13,2,FALSE))</f>
        <v>Nisan</v>
      </c>
      <c r="N8" s="38" t="str">
        <f>+M8</f>
        <v>Nisan</v>
      </c>
      <c r="O8" s="44"/>
      <c r="P8" s="44" t="str">
        <f>IF(ISERROR(VLOOKUP(P6,$AK$2:$AL$13,2,FALSE)),0,VLOOKUP(P6,$AK$2:$AL$13,2,FALSE))</f>
        <v>Mayıs</v>
      </c>
      <c r="Q8" s="38" t="str">
        <f>+P8</f>
        <v>Mayıs</v>
      </c>
      <c r="R8" s="48"/>
      <c r="S8" s="44" t="str">
        <f>IF(ISERROR(VLOOKUP(S6,$AK$2:$AL$13,2,FALSE)),0,VLOOKUP(S6,$AK$2:$AL$13,2,FALSE))</f>
        <v>Haziran</v>
      </c>
      <c r="T8" s="38" t="str">
        <f>+S8</f>
        <v>Haziran</v>
      </c>
      <c r="U8" s="48"/>
      <c r="AK8" s="9">
        <v>7</v>
      </c>
      <c r="AL8" s="9" t="s">
        <v>53</v>
      </c>
    </row>
    <row r="9" spans="3:38" ht="44.25" customHeight="1">
      <c r="C9" s="10"/>
      <c r="D9" s="11" t="s">
        <v>39</v>
      </c>
      <c r="E9" s="11" t="s">
        <v>40</v>
      </c>
      <c r="F9" s="11" t="s">
        <v>9</v>
      </c>
      <c r="G9" s="11" t="s">
        <v>39</v>
      </c>
      <c r="H9" s="11" t="s">
        <v>40</v>
      </c>
      <c r="I9" s="11" t="s">
        <v>9</v>
      </c>
      <c r="J9" s="11" t="s">
        <v>39</v>
      </c>
      <c r="K9" s="11" t="s">
        <v>40</v>
      </c>
      <c r="L9" s="11" t="s">
        <v>9</v>
      </c>
      <c r="M9" s="11" t="s">
        <v>39</v>
      </c>
      <c r="N9" s="11" t="s">
        <v>40</v>
      </c>
      <c r="O9" s="11" t="s">
        <v>9</v>
      </c>
      <c r="P9" s="11" t="s">
        <v>39</v>
      </c>
      <c r="Q9" s="11" t="s">
        <v>40</v>
      </c>
      <c r="R9" s="11" t="s">
        <v>9</v>
      </c>
      <c r="S9" s="11" t="s">
        <v>39</v>
      </c>
      <c r="T9" s="11" t="s">
        <v>40</v>
      </c>
      <c r="U9" s="11" t="s">
        <v>9</v>
      </c>
      <c r="V9" s="11"/>
      <c r="W9" s="11" t="s">
        <v>8</v>
      </c>
      <c r="X9" s="11"/>
      <c r="Y9" s="12"/>
      <c r="Z9" s="12"/>
      <c r="AK9" s="9">
        <v>8</v>
      </c>
      <c r="AL9" s="9" t="s">
        <v>42</v>
      </c>
    </row>
    <row r="10" spans="3:38" ht="24.75" customHeight="1">
      <c r="C10" s="13" t="s">
        <v>55</v>
      </c>
      <c r="D10" s="3"/>
      <c r="E10" s="3"/>
      <c r="F10" s="14">
        <f>D10-E10</f>
        <v>0</v>
      </c>
      <c r="G10" s="3"/>
      <c r="H10" s="3"/>
      <c r="I10" s="14">
        <f>G10-H10</f>
        <v>0</v>
      </c>
      <c r="J10" s="3"/>
      <c r="K10" s="3"/>
      <c r="L10" s="14">
        <f>J10-K10</f>
        <v>0</v>
      </c>
      <c r="M10" s="3"/>
      <c r="N10" s="3"/>
      <c r="O10" s="14">
        <f>M10-N10</f>
        <v>0</v>
      </c>
      <c r="P10" s="3"/>
      <c r="Q10" s="3"/>
      <c r="R10" s="14">
        <f>P10-Q10</f>
        <v>0</v>
      </c>
      <c r="S10" s="3"/>
      <c r="T10" s="3"/>
      <c r="U10" s="14">
        <f>S10-T10</f>
        <v>0</v>
      </c>
      <c r="V10" s="14"/>
      <c r="W10" s="15">
        <f>O10+R10+U10+L10+I10+F10</f>
        <v>0</v>
      </c>
      <c r="X10" s="59" t="s">
        <v>0</v>
      </c>
      <c r="AK10" s="9">
        <v>9</v>
      </c>
      <c r="AL10" s="9" t="s">
        <v>43</v>
      </c>
    </row>
    <row r="11" spans="3:38" ht="24.75" customHeight="1">
      <c r="C11" s="13" t="s">
        <v>56</v>
      </c>
      <c r="D11" s="3"/>
      <c r="E11" s="3"/>
      <c r="F11" s="14">
        <f>D11-E11</f>
        <v>0</v>
      </c>
      <c r="G11" s="3"/>
      <c r="H11" s="3"/>
      <c r="I11" s="14">
        <f>G11-H11</f>
        <v>0</v>
      </c>
      <c r="J11" s="3"/>
      <c r="K11" s="3"/>
      <c r="L11" s="14">
        <f>J11-K11</f>
        <v>0</v>
      </c>
      <c r="M11" s="3"/>
      <c r="N11" s="3"/>
      <c r="O11" s="14">
        <f aca="true" t="shared" si="0" ref="O11:O34">M11-N11</f>
        <v>0</v>
      </c>
      <c r="P11" s="3"/>
      <c r="Q11" s="3"/>
      <c r="R11" s="14">
        <f aca="true" t="shared" si="1" ref="R11:R34">P11-Q11</f>
        <v>0</v>
      </c>
      <c r="S11" s="3"/>
      <c r="T11" s="3"/>
      <c r="U11" s="14">
        <f aca="true" t="shared" si="2" ref="U11:U34">S11-T11</f>
        <v>0</v>
      </c>
      <c r="V11" s="14"/>
      <c r="W11" s="15">
        <f aca="true" t="shared" si="3" ref="W11:W34">O11+R11+U11+L11+I11+F11</f>
        <v>0</v>
      </c>
      <c r="X11" s="59"/>
      <c r="AK11" s="9">
        <v>10</v>
      </c>
      <c r="AL11" s="9" t="s">
        <v>44</v>
      </c>
    </row>
    <row r="12" spans="3:38" ht="24.75" customHeight="1">
      <c r="C12" s="13" t="s">
        <v>12</v>
      </c>
      <c r="D12" s="3"/>
      <c r="E12" s="3"/>
      <c r="F12" s="14">
        <f>D12-E12</f>
        <v>0</v>
      </c>
      <c r="G12" s="3"/>
      <c r="H12" s="3"/>
      <c r="I12" s="14">
        <f>G12-H12</f>
        <v>0</v>
      </c>
      <c r="J12" s="3"/>
      <c r="K12" s="3"/>
      <c r="L12" s="14">
        <f>J12-K12</f>
        <v>0</v>
      </c>
      <c r="M12" s="3"/>
      <c r="N12" s="3"/>
      <c r="O12" s="14">
        <f t="shared" si="0"/>
        <v>0</v>
      </c>
      <c r="P12" s="3"/>
      <c r="Q12" s="3"/>
      <c r="R12" s="14">
        <f t="shared" si="1"/>
        <v>0</v>
      </c>
      <c r="S12" s="3"/>
      <c r="T12" s="3"/>
      <c r="U12" s="14">
        <f t="shared" si="2"/>
        <v>0</v>
      </c>
      <c r="V12" s="14"/>
      <c r="W12" s="15">
        <f t="shared" si="3"/>
        <v>0</v>
      </c>
      <c r="X12" s="59"/>
      <c r="AK12" s="9">
        <v>11</v>
      </c>
      <c r="AL12" s="9" t="s">
        <v>45</v>
      </c>
    </row>
    <row r="13" spans="3:38" ht="24.75" customHeight="1">
      <c r="C13" s="13" t="s">
        <v>57</v>
      </c>
      <c r="D13" s="3"/>
      <c r="E13" s="3"/>
      <c r="F13" s="14">
        <f>D13-E13</f>
        <v>0</v>
      </c>
      <c r="G13" s="3"/>
      <c r="H13" s="3"/>
      <c r="I13" s="14">
        <f>G13-H13</f>
        <v>0</v>
      </c>
      <c r="J13" s="3"/>
      <c r="K13" s="3"/>
      <c r="L13" s="14">
        <f>J13-K13</f>
        <v>0</v>
      </c>
      <c r="M13" s="3"/>
      <c r="N13" s="3"/>
      <c r="O13" s="14">
        <f t="shared" si="0"/>
        <v>0</v>
      </c>
      <c r="P13" s="3"/>
      <c r="Q13" s="3"/>
      <c r="R13" s="14">
        <f t="shared" si="1"/>
        <v>0</v>
      </c>
      <c r="S13" s="3"/>
      <c r="T13" s="3"/>
      <c r="U13" s="14">
        <f t="shared" si="2"/>
        <v>0</v>
      </c>
      <c r="V13" s="14"/>
      <c r="W13" s="15">
        <f t="shared" si="3"/>
        <v>0</v>
      </c>
      <c r="X13" s="59"/>
      <c r="AK13" s="9">
        <v>12</v>
      </c>
      <c r="AL13" s="9" t="s">
        <v>46</v>
      </c>
    </row>
    <row r="14" spans="3:24" ht="18" customHeight="1">
      <c r="C14" s="16"/>
      <c r="D14" s="4"/>
      <c r="E14" s="4"/>
      <c r="F14" s="17"/>
      <c r="G14" s="4"/>
      <c r="H14" s="4"/>
      <c r="I14" s="17"/>
      <c r="J14" s="4"/>
      <c r="K14" s="4"/>
      <c r="L14" s="17"/>
      <c r="M14" s="4"/>
      <c r="N14" s="4"/>
      <c r="O14" s="17"/>
      <c r="P14" s="4"/>
      <c r="Q14" s="4"/>
      <c r="R14" s="17"/>
      <c r="S14" s="4"/>
      <c r="T14" s="4"/>
      <c r="U14" s="17"/>
      <c r="V14" s="17"/>
      <c r="W14" s="51">
        <f>SUM(W10:W13)</f>
        <v>0</v>
      </c>
      <c r="X14" s="52"/>
    </row>
    <row r="15" spans="3:24" ht="28.5" customHeight="1">
      <c r="C15" s="18" t="s">
        <v>14</v>
      </c>
      <c r="D15" s="3"/>
      <c r="E15" s="3"/>
      <c r="F15" s="14">
        <f>D15-E15</f>
        <v>0</v>
      </c>
      <c r="G15" s="3"/>
      <c r="H15" s="3"/>
      <c r="I15" s="14">
        <f>G15-H15</f>
        <v>0</v>
      </c>
      <c r="J15" s="3"/>
      <c r="K15" s="3"/>
      <c r="L15" s="14">
        <f>J15-K15</f>
        <v>0</v>
      </c>
      <c r="M15" s="3"/>
      <c r="N15" s="3"/>
      <c r="O15" s="14">
        <f t="shared" si="0"/>
        <v>0</v>
      </c>
      <c r="P15" s="3"/>
      <c r="Q15" s="3"/>
      <c r="R15" s="14">
        <f t="shared" si="1"/>
        <v>0</v>
      </c>
      <c r="S15" s="3"/>
      <c r="T15" s="3"/>
      <c r="U15" s="14">
        <f t="shared" si="2"/>
        <v>0</v>
      </c>
      <c r="V15" s="14"/>
      <c r="W15" s="15">
        <f t="shared" si="3"/>
        <v>0</v>
      </c>
      <c r="X15" s="60" t="s">
        <v>1</v>
      </c>
    </row>
    <row r="16" spans="3:24" ht="37.5">
      <c r="C16" s="19" t="s">
        <v>28</v>
      </c>
      <c r="D16" s="6"/>
      <c r="E16" s="6"/>
      <c r="F16" s="14">
        <f>D16-E16</f>
        <v>0</v>
      </c>
      <c r="G16" s="6"/>
      <c r="H16" s="6"/>
      <c r="I16" s="14">
        <f>G16-H16</f>
        <v>0</v>
      </c>
      <c r="J16" s="6"/>
      <c r="K16" s="6"/>
      <c r="L16" s="14">
        <f>J16-K16</f>
        <v>0</v>
      </c>
      <c r="M16" s="6"/>
      <c r="N16" s="6"/>
      <c r="O16" s="14">
        <f t="shared" si="0"/>
        <v>0</v>
      </c>
      <c r="P16" s="6"/>
      <c r="Q16" s="6"/>
      <c r="R16" s="14">
        <f t="shared" si="1"/>
        <v>0</v>
      </c>
      <c r="S16" s="6"/>
      <c r="T16" s="6"/>
      <c r="U16" s="14">
        <f t="shared" si="2"/>
        <v>0</v>
      </c>
      <c r="V16" s="14"/>
      <c r="W16" s="15">
        <f t="shared" si="3"/>
        <v>0</v>
      </c>
      <c r="X16" s="61"/>
    </row>
    <row r="17" spans="3:24" ht="24.75" customHeight="1">
      <c r="C17" s="18" t="s">
        <v>29</v>
      </c>
      <c r="D17" s="3"/>
      <c r="E17" s="3"/>
      <c r="F17" s="14">
        <f>D17-E17</f>
        <v>0</v>
      </c>
      <c r="G17" s="3"/>
      <c r="H17" s="3"/>
      <c r="I17" s="14">
        <f>G17-H17</f>
        <v>0</v>
      </c>
      <c r="J17" s="3"/>
      <c r="K17" s="3"/>
      <c r="L17" s="14">
        <f>J17-K17</f>
        <v>0</v>
      </c>
      <c r="M17" s="3"/>
      <c r="N17" s="3"/>
      <c r="O17" s="14">
        <f t="shared" si="0"/>
        <v>0</v>
      </c>
      <c r="P17" s="3"/>
      <c r="Q17" s="3"/>
      <c r="R17" s="14">
        <f t="shared" si="1"/>
        <v>0</v>
      </c>
      <c r="S17" s="3"/>
      <c r="T17" s="3"/>
      <c r="U17" s="14">
        <f t="shared" si="2"/>
        <v>0</v>
      </c>
      <c r="V17" s="14"/>
      <c r="W17" s="15">
        <f t="shared" si="3"/>
        <v>0</v>
      </c>
      <c r="X17" s="61"/>
    </row>
    <row r="18" spans="3:24" ht="24.75" customHeight="1">
      <c r="C18" s="18" t="s">
        <v>15</v>
      </c>
      <c r="D18" s="3"/>
      <c r="E18" s="3"/>
      <c r="F18" s="14">
        <f>D18-E18</f>
        <v>0</v>
      </c>
      <c r="G18" s="3"/>
      <c r="H18" s="3"/>
      <c r="I18" s="14">
        <f>G18-H18</f>
        <v>0</v>
      </c>
      <c r="J18" s="3"/>
      <c r="K18" s="3"/>
      <c r="L18" s="14">
        <f>J18-K18</f>
        <v>0</v>
      </c>
      <c r="M18" s="3"/>
      <c r="N18" s="3"/>
      <c r="O18" s="14">
        <f t="shared" si="0"/>
        <v>0</v>
      </c>
      <c r="P18" s="3"/>
      <c r="Q18" s="3"/>
      <c r="R18" s="14">
        <f t="shared" si="1"/>
        <v>0</v>
      </c>
      <c r="S18" s="3"/>
      <c r="T18" s="3"/>
      <c r="U18" s="14">
        <f t="shared" si="2"/>
        <v>0</v>
      </c>
      <c r="V18" s="14"/>
      <c r="W18" s="15">
        <f t="shared" si="3"/>
        <v>0</v>
      </c>
      <c r="X18" s="62"/>
    </row>
    <row r="19" spans="3:24" ht="20.25" customHeight="1">
      <c r="C19" s="16"/>
      <c r="D19" s="4"/>
      <c r="E19" s="4"/>
      <c r="F19" s="17"/>
      <c r="G19" s="4"/>
      <c r="H19" s="4"/>
      <c r="I19" s="17"/>
      <c r="J19" s="4"/>
      <c r="K19" s="4"/>
      <c r="L19" s="17"/>
      <c r="M19" s="4"/>
      <c r="N19" s="4"/>
      <c r="O19" s="17"/>
      <c r="P19" s="4"/>
      <c r="Q19" s="4"/>
      <c r="R19" s="17"/>
      <c r="S19" s="4"/>
      <c r="T19" s="4"/>
      <c r="U19" s="17"/>
      <c r="V19" s="17"/>
      <c r="W19" s="51">
        <f>SUM(W15:W18)</f>
        <v>0</v>
      </c>
      <c r="X19" s="52"/>
    </row>
    <row r="20" spans="3:24" ht="37.5" customHeight="1">
      <c r="C20" s="13" t="s">
        <v>24</v>
      </c>
      <c r="D20" s="3"/>
      <c r="E20" s="3"/>
      <c r="F20" s="14">
        <f>D20-E20</f>
        <v>0</v>
      </c>
      <c r="G20" s="3"/>
      <c r="H20" s="3"/>
      <c r="I20" s="14">
        <f>G20-H20</f>
        <v>0</v>
      </c>
      <c r="J20" s="3"/>
      <c r="K20" s="3"/>
      <c r="L20" s="14">
        <f>J20-K20</f>
        <v>0</v>
      </c>
      <c r="M20" s="3"/>
      <c r="N20" s="3"/>
      <c r="O20" s="14">
        <f t="shared" si="0"/>
        <v>0</v>
      </c>
      <c r="P20" s="3"/>
      <c r="Q20" s="3"/>
      <c r="R20" s="14">
        <f t="shared" si="1"/>
        <v>0</v>
      </c>
      <c r="S20" s="3"/>
      <c r="T20" s="3"/>
      <c r="U20" s="14">
        <f t="shared" si="2"/>
        <v>0</v>
      </c>
      <c r="V20" s="14"/>
      <c r="W20" s="15">
        <f t="shared" si="3"/>
        <v>0</v>
      </c>
      <c r="X20" s="55" t="s">
        <v>23</v>
      </c>
    </row>
    <row r="21" spans="3:24" ht="24.75" customHeight="1">
      <c r="C21" s="13" t="s">
        <v>30</v>
      </c>
      <c r="D21" s="3"/>
      <c r="E21" s="3"/>
      <c r="F21" s="14">
        <f>D21-E21</f>
        <v>0</v>
      </c>
      <c r="G21" s="3"/>
      <c r="H21" s="3"/>
      <c r="I21" s="14">
        <f>G21-H21</f>
        <v>0</v>
      </c>
      <c r="J21" s="3"/>
      <c r="K21" s="3"/>
      <c r="L21" s="14">
        <f>J21-K21</f>
        <v>0</v>
      </c>
      <c r="M21" s="3"/>
      <c r="N21" s="3"/>
      <c r="O21" s="14">
        <f t="shared" si="0"/>
        <v>0</v>
      </c>
      <c r="P21" s="3"/>
      <c r="Q21" s="3"/>
      <c r="R21" s="14">
        <f t="shared" si="1"/>
        <v>0</v>
      </c>
      <c r="S21" s="3"/>
      <c r="T21" s="3"/>
      <c r="U21" s="14">
        <f t="shared" si="2"/>
        <v>0</v>
      </c>
      <c r="V21" s="14"/>
      <c r="W21" s="15">
        <f t="shared" si="3"/>
        <v>0</v>
      </c>
      <c r="X21" s="56"/>
    </row>
    <row r="22" spans="3:24" ht="26.25" customHeight="1">
      <c r="C22" s="16"/>
      <c r="D22" s="4"/>
      <c r="E22" s="4"/>
      <c r="F22" s="17"/>
      <c r="G22" s="4"/>
      <c r="H22" s="4"/>
      <c r="I22" s="17"/>
      <c r="J22" s="4"/>
      <c r="K22" s="4"/>
      <c r="L22" s="17"/>
      <c r="M22" s="4"/>
      <c r="N22" s="4"/>
      <c r="O22" s="17"/>
      <c r="P22" s="4"/>
      <c r="Q22" s="4"/>
      <c r="R22" s="17"/>
      <c r="S22" s="4"/>
      <c r="T22" s="4"/>
      <c r="U22" s="17"/>
      <c r="V22" s="17"/>
      <c r="W22" s="51">
        <f>SUM(W20:W21)</f>
        <v>0</v>
      </c>
      <c r="X22" s="52"/>
    </row>
    <row r="23" spans="3:24" ht="37.5">
      <c r="C23" s="19" t="s">
        <v>17</v>
      </c>
      <c r="D23" s="6"/>
      <c r="E23" s="6"/>
      <c r="F23" s="14">
        <f>D23-E23</f>
        <v>0</v>
      </c>
      <c r="G23" s="6"/>
      <c r="H23" s="6"/>
      <c r="I23" s="14">
        <f>G23-H23</f>
        <v>0</v>
      </c>
      <c r="J23" s="6"/>
      <c r="K23" s="6"/>
      <c r="L23" s="14">
        <f>J23-K23</f>
        <v>0</v>
      </c>
      <c r="M23" s="6"/>
      <c r="N23" s="6"/>
      <c r="O23" s="14">
        <f t="shared" si="0"/>
        <v>0</v>
      </c>
      <c r="P23" s="6"/>
      <c r="Q23" s="6"/>
      <c r="R23" s="14">
        <f t="shared" si="1"/>
        <v>0</v>
      </c>
      <c r="S23" s="6"/>
      <c r="T23" s="6"/>
      <c r="U23" s="14">
        <f t="shared" si="2"/>
        <v>0</v>
      </c>
      <c r="V23" s="14"/>
      <c r="W23" s="15">
        <f t="shared" si="3"/>
        <v>0</v>
      </c>
      <c r="X23" s="57" t="s">
        <v>16</v>
      </c>
    </row>
    <row r="24" spans="3:24" ht="24.75" customHeight="1">
      <c r="C24" s="19" t="s">
        <v>18</v>
      </c>
      <c r="D24" s="6"/>
      <c r="E24" s="6"/>
      <c r="F24" s="14">
        <f>D24-E24</f>
        <v>0</v>
      </c>
      <c r="G24" s="6"/>
      <c r="H24" s="6"/>
      <c r="I24" s="14">
        <f>G24-H24</f>
        <v>0</v>
      </c>
      <c r="J24" s="6"/>
      <c r="K24" s="6"/>
      <c r="L24" s="14">
        <f>J24-K24</f>
        <v>0</v>
      </c>
      <c r="M24" s="6"/>
      <c r="N24" s="6"/>
      <c r="O24" s="14">
        <f t="shared" si="0"/>
        <v>0</v>
      </c>
      <c r="P24" s="6"/>
      <c r="Q24" s="6"/>
      <c r="R24" s="14">
        <f t="shared" si="1"/>
        <v>0</v>
      </c>
      <c r="S24" s="6"/>
      <c r="T24" s="6"/>
      <c r="U24" s="14">
        <f t="shared" si="2"/>
        <v>0</v>
      </c>
      <c r="V24" s="14"/>
      <c r="W24" s="15">
        <f t="shared" si="3"/>
        <v>0</v>
      </c>
      <c r="X24" s="57"/>
    </row>
    <row r="25" spans="3:24" ht="37.5">
      <c r="C25" s="19" t="s">
        <v>47</v>
      </c>
      <c r="D25" s="6"/>
      <c r="E25" s="6"/>
      <c r="F25" s="14">
        <f>D25-E25</f>
        <v>0</v>
      </c>
      <c r="G25" s="6"/>
      <c r="H25" s="6"/>
      <c r="I25" s="14">
        <f>G25-H25</f>
        <v>0</v>
      </c>
      <c r="J25" s="6"/>
      <c r="K25" s="6"/>
      <c r="L25" s="14">
        <f>J25-K25</f>
        <v>0</v>
      </c>
      <c r="M25" s="6"/>
      <c r="N25" s="6"/>
      <c r="O25" s="14">
        <f t="shared" si="0"/>
        <v>0</v>
      </c>
      <c r="P25" s="6"/>
      <c r="Q25" s="6"/>
      <c r="R25" s="14">
        <f t="shared" si="1"/>
        <v>0</v>
      </c>
      <c r="S25" s="6"/>
      <c r="T25" s="6"/>
      <c r="U25" s="14">
        <f t="shared" si="2"/>
        <v>0</v>
      </c>
      <c r="V25" s="14"/>
      <c r="W25" s="15">
        <f t="shared" si="3"/>
        <v>0</v>
      </c>
      <c r="X25" s="57"/>
    </row>
    <row r="26" spans="3:24" ht="24.75" customHeight="1">
      <c r="C26" s="19" t="s">
        <v>19</v>
      </c>
      <c r="D26" s="6"/>
      <c r="E26" s="6"/>
      <c r="F26" s="14">
        <f>D26-E26</f>
        <v>0</v>
      </c>
      <c r="G26" s="6"/>
      <c r="H26" s="6"/>
      <c r="I26" s="14">
        <f>G26-H26</f>
        <v>0</v>
      </c>
      <c r="J26" s="6"/>
      <c r="K26" s="6"/>
      <c r="L26" s="14">
        <f>J26-K26</f>
        <v>0</v>
      </c>
      <c r="M26" s="6"/>
      <c r="N26" s="6"/>
      <c r="O26" s="14">
        <f t="shared" si="0"/>
        <v>0</v>
      </c>
      <c r="P26" s="6"/>
      <c r="Q26" s="6"/>
      <c r="R26" s="14">
        <f t="shared" si="1"/>
        <v>0</v>
      </c>
      <c r="S26" s="6"/>
      <c r="T26" s="6"/>
      <c r="U26" s="14">
        <f t="shared" si="2"/>
        <v>0</v>
      </c>
      <c r="V26" s="14"/>
      <c r="W26" s="15">
        <f t="shared" si="3"/>
        <v>0</v>
      </c>
      <c r="X26" s="57"/>
    </row>
    <row r="27" spans="3:24" ht="37.5">
      <c r="C27" s="19" t="s">
        <v>20</v>
      </c>
      <c r="D27" s="5"/>
      <c r="E27" s="5"/>
      <c r="F27" s="14">
        <f>D27-E27</f>
        <v>0</v>
      </c>
      <c r="G27" s="5"/>
      <c r="H27" s="5"/>
      <c r="I27" s="14">
        <f>G27-H27</f>
        <v>0</v>
      </c>
      <c r="J27" s="5"/>
      <c r="K27" s="5"/>
      <c r="L27" s="14">
        <f>J27-K27</f>
        <v>0</v>
      </c>
      <c r="M27" s="39"/>
      <c r="N27" s="39"/>
      <c r="O27" s="14">
        <f t="shared" si="0"/>
        <v>0</v>
      </c>
      <c r="P27" s="39"/>
      <c r="Q27" s="39"/>
      <c r="R27" s="14">
        <f t="shared" si="1"/>
        <v>0</v>
      </c>
      <c r="S27" s="39"/>
      <c r="T27" s="39"/>
      <c r="U27" s="14">
        <f t="shared" si="2"/>
        <v>0</v>
      </c>
      <c r="V27" s="14"/>
      <c r="W27" s="15">
        <f t="shared" si="3"/>
        <v>0</v>
      </c>
      <c r="X27" s="57"/>
    </row>
    <row r="28" spans="3:24" ht="24.75" customHeight="1">
      <c r="C28" s="16"/>
      <c r="D28" s="4"/>
      <c r="E28" s="4"/>
      <c r="F28" s="17"/>
      <c r="G28" s="4"/>
      <c r="H28" s="4"/>
      <c r="I28" s="17"/>
      <c r="J28" s="4"/>
      <c r="K28" s="4"/>
      <c r="L28" s="17"/>
      <c r="M28" s="4"/>
      <c r="N28" s="4"/>
      <c r="O28" s="17"/>
      <c r="P28" s="4"/>
      <c r="Q28" s="4"/>
      <c r="R28" s="17"/>
      <c r="S28" s="4"/>
      <c r="T28" s="4"/>
      <c r="U28" s="17"/>
      <c r="V28" s="17"/>
      <c r="W28" s="51">
        <f>SUM(W23:W27)</f>
        <v>0</v>
      </c>
      <c r="X28" s="52"/>
    </row>
    <row r="29" spans="3:24" ht="24.75" customHeight="1">
      <c r="C29" s="13" t="s">
        <v>21</v>
      </c>
      <c r="D29" s="3"/>
      <c r="E29" s="3"/>
      <c r="F29" s="14">
        <f>D29-E29</f>
        <v>0</v>
      </c>
      <c r="G29" s="3"/>
      <c r="H29" s="3"/>
      <c r="I29" s="14">
        <f>G29-H29</f>
        <v>0</v>
      </c>
      <c r="J29" s="3"/>
      <c r="K29" s="3"/>
      <c r="L29" s="14">
        <f>J29-K29</f>
        <v>0</v>
      </c>
      <c r="M29" s="3"/>
      <c r="N29" s="3"/>
      <c r="O29" s="14">
        <f t="shared" si="0"/>
        <v>0</v>
      </c>
      <c r="P29" s="3"/>
      <c r="Q29" s="3"/>
      <c r="R29" s="14">
        <f t="shared" si="1"/>
        <v>0</v>
      </c>
      <c r="S29" s="3"/>
      <c r="T29" s="3"/>
      <c r="U29" s="14">
        <f t="shared" si="2"/>
        <v>0</v>
      </c>
      <c r="V29" s="14"/>
      <c r="W29" s="15">
        <f t="shared" si="3"/>
        <v>0</v>
      </c>
      <c r="X29" s="21" t="str">
        <f>+C29</f>
        <v>%20 Devlet</v>
      </c>
    </row>
    <row r="30" spans="3:24" ht="27.75" customHeight="1">
      <c r="C30" s="22" t="s">
        <v>35</v>
      </c>
      <c r="D30" s="7"/>
      <c r="E30" s="7"/>
      <c r="F30" s="14">
        <f>D30-E30</f>
        <v>0</v>
      </c>
      <c r="G30" s="7"/>
      <c r="H30" s="7"/>
      <c r="I30" s="14">
        <f>G30-H30</f>
        <v>0</v>
      </c>
      <c r="J30" s="7"/>
      <c r="K30" s="7"/>
      <c r="L30" s="14">
        <f>J30-K30</f>
        <v>0</v>
      </c>
      <c r="M30" s="7"/>
      <c r="N30" s="39"/>
      <c r="O30" s="14">
        <f t="shared" si="0"/>
        <v>0</v>
      </c>
      <c r="P30" s="39"/>
      <c r="Q30" s="39"/>
      <c r="R30" s="14">
        <f t="shared" si="1"/>
        <v>0</v>
      </c>
      <c r="S30" s="39"/>
      <c r="T30" s="39"/>
      <c r="U30" s="14">
        <f t="shared" si="2"/>
        <v>0</v>
      </c>
      <c r="V30" s="14"/>
      <c r="W30" s="15">
        <f t="shared" si="3"/>
        <v>0</v>
      </c>
      <c r="X30" s="21"/>
    </row>
    <row r="31" spans="3:24" ht="37.5">
      <c r="C31" s="23" t="s">
        <v>31</v>
      </c>
      <c r="D31" s="8"/>
      <c r="E31" s="8"/>
      <c r="F31" s="14">
        <f>D31-E31</f>
        <v>0</v>
      </c>
      <c r="G31" s="8"/>
      <c r="H31" s="8"/>
      <c r="I31" s="14">
        <f>G31-H31</f>
        <v>0</v>
      </c>
      <c r="J31" s="8"/>
      <c r="K31" s="8"/>
      <c r="L31" s="14">
        <f>J31-K31</f>
        <v>0</v>
      </c>
      <c r="M31" s="8"/>
      <c r="N31" s="8"/>
      <c r="O31" s="14">
        <f>M31-N31</f>
        <v>0</v>
      </c>
      <c r="P31" s="8"/>
      <c r="Q31" s="39"/>
      <c r="R31" s="14">
        <f t="shared" si="1"/>
        <v>0</v>
      </c>
      <c r="S31" s="8"/>
      <c r="T31" s="39"/>
      <c r="U31" s="14">
        <f t="shared" si="2"/>
        <v>0</v>
      </c>
      <c r="V31" s="14"/>
      <c r="W31" s="15">
        <f t="shared" si="3"/>
        <v>0</v>
      </c>
      <c r="X31" s="21" t="str">
        <f>+C31</f>
        <v>Mal.Yaş.İşv.His.%11</v>
      </c>
    </row>
    <row r="32" spans="3:24" ht="24.75" customHeight="1">
      <c r="C32" s="16"/>
      <c r="D32" s="4"/>
      <c r="E32" s="4"/>
      <c r="F32" s="17"/>
      <c r="G32" s="4"/>
      <c r="H32" s="4"/>
      <c r="I32" s="17"/>
      <c r="J32" s="4"/>
      <c r="K32" s="4"/>
      <c r="L32" s="17"/>
      <c r="M32" s="4"/>
      <c r="N32" s="4"/>
      <c r="O32" s="17"/>
      <c r="P32" s="4"/>
      <c r="Q32" s="4"/>
      <c r="R32" s="17"/>
      <c r="S32" s="4"/>
      <c r="T32" s="4"/>
      <c r="U32" s="17"/>
      <c r="V32" s="17"/>
      <c r="W32" s="51">
        <f>SUM(W29:W31)</f>
        <v>0</v>
      </c>
      <c r="X32" s="52"/>
    </row>
    <row r="33" spans="3:24" ht="56.25">
      <c r="C33" s="19" t="s">
        <v>32</v>
      </c>
      <c r="D33" s="6"/>
      <c r="E33" s="6"/>
      <c r="F33" s="14">
        <f>D33-E33</f>
        <v>0</v>
      </c>
      <c r="G33" s="6"/>
      <c r="H33" s="6"/>
      <c r="I33" s="14">
        <f>G33-H33</f>
        <v>0</v>
      </c>
      <c r="J33" s="6"/>
      <c r="K33" s="6"/>
      <c r="L33" s="14">
        <f>J33-K33</f>
        <v>0</v>
      </c>
      <c r="M33" s="6"/>
      <c r="N33" s="6"/>
      <c r="O33" s="14">
        <f>M33-N33</f>
        <v>0</v>
      </c>
      <c r="P33" s="6"/>
      <c r="Q33" s="39"/>
      <c r="R33" s="14">
        <f t="shared" si="1"/>
        <v>0</v>
      </c>
      <c r="S33" s="6"/>
      <c r="T33" s="39"/>
      <c r="U33" s="14">
        <f t="shared" si="2"/>
        <v>0</v>
      </c>
      <c r="V33" s="14"/>
      <c r="W33" s="15">
        <f t="shared" si="3"/>
        <v>0</v>
      </c>
      <c r="X33" s="19" t="str">
        <f>+C33</f>
        <v>Gen Sağlık Devlet % 7,5</v>
      </c>
    </row>
    <row r="34" spans="3:24" ht="37.5">
      <c r="C34" s="19" t="s">
        <v>22</v>
      </c>
      <c r="D34" s="6"/>
      <c r="E34" s="6"/>
      <c r="F34" s="14">
        <f>D34-E34</f>
        <v>0</v>
      </c>
      <c r="G34" s="6"/>
      <c r="H34" s="6"/>
      <c r="I34" s="14">
        <f>G34-H34</f>
        <v>0</v>
      </c>
      <c r="J34" s="6"/>
      <c r="K34" s="6"/>
      <c r="L34" s="14">
        <f>J34-K34</f>
        <v>0</v>
      </c>
      <c r="M34" s="6"/>
      <c r="N34" s="6"/>
      <c r="O34" s="14">
        <f t="shared" si="0"/>
        <v>0</v>
      </c>
      <c r="P34" s="6"/>
      <c r="Q34" s="6"/>
      <c r="R34" s="14">
        <f t="shared" si="1"/>
        <v>0</v>
      </c>
      <c r="S34" s="6"/>
      <c r="T34" s="6"/>
      <c r="U34" s="14">
        <f t="shared" si="2"/>
        <v>0</v>
      </c>
      <c r="V34" s="14"/>
      <c r="W34" s="15">
        <f t="shared" si="3"/>
        <v>0</v>
      </c>
      <c r="X34" s="19" t="str">
        <f>+C34</f>
        <v>%12 Sağlık Devlet</v>
      </c>
    </row>
    <row r="35" spans="3:24" ht="28.5" customHeight="1">
      <c r="C35" s="16"/>
      <c r="D35" s="4"/>
      <c r="E35" s="4"/>
      <c r="F35" s="17"/>
      <c r="G35" s="4"/>
      <c r="H35" s="4"/>
      <c r="I35" s="17"/>
      <c r="J35" s="4"/>
      <c r="K35" s="4"/>
      <c r="L35" s="17"/>
      <c r="M35" s="4"/>
      <c r="N35" s="4"/>
      <c r="O35" s="17"/>
      <c r="P35" s="4"/>
      <c r="Q35" s="4"/>
      <c r="R35" s="17"/>
      <c r="S35" s="4"/>
      <c r="T35" s="4"/>
      <c r="U35" s="17"/>
      <c r="V35" s="17"/>
      <c r="W35" s="51">
        <f>SUM(W33:W34)</f>
        <v>0</v>
      </c>
      <c r="X35" s="52"/>
    </row>
    <row r="36" spans="3:24" ht="22.5" customHeight="1">
      <c r="C36" s="16"/>
      <c r="D36" s="4"/>
      <c r="E36" s="4"/>
      <c r="F36" s="17"/>
      <c r="G36" s="4"/>
      <c r="H36" s="4"/>
      <c r="I36" s="17"/>
      <c r="J36" s="4"/>
      <c r="K36" s="4"/>
      <c r="L36" s="17"/>
      <c r="M36" s="4"/>
      <c r="N36" s="4"/>
      <c r="O36" s="17"/>
      <c r="P36" s="4"/>
      <c r="Q36" s="4"/>
      <c r="R36" s="17"/>
      <c r="S36" s="4"/>
      <c r="T36" s="4"/>
      <c r="U36" s="17"/>
      <c r="V36" s="17"/>
      <c r="W36" s="51"/>
      <c r="X36" s="52"/>
    </row>
    <row r="37" spans="3:24" ht="36" customHeight="1">
      <c r="C37" s="10" t="s">
        <v>27</v>
      </c>
      <c r="D37" s="14">
        <f aca="true" t="shared" si="4" ref="D37:M37">SUM(D10:D36)</f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20">
        <f t="shared" si="4"/>
        <v>0</v>
      </c>
      <c r="K37" s="20">
        <f t="shared" si="4"/>
        <v>0</v>
      </c>
      <c r="L37" s="14">
        <f t="shared" si="4"/>
        <v>0</v>
      </c>
      <c r="M37" s="20">
        <f t="shared" si="4"/>
        <v>0</v>
      </c>
      <c r="N37" s="20">
        <f aca="true" t="shared" si="5" ref="N37:U37">SUM(N10:N36)</f>
        <v>0</v>
      </c>
      <c r="O37" s="14">
        <f t="shared" si="5"/>
        <v>0</v>
      </c>
      <c r="P37" s="20">
        <f t="shared" si="5"/>
        <v>0</v>
      </c>
      <c r="Q37" s="20">
        <f t="shared" si="5"/>
        <v>0</v>
      </c>
      <c r="R37" s="14">
        <f t="shared" si="5"/>
        <v>0</v>
      </c>
      <c r="S37" s="20">
        <f t="shared" si="5"/>
        <v>0</v>
      </c>
      <c r="T37" s="20">
        <f t="shared" si="5"/>
        <v>0</v>
      </c>
      <c r="U37" s="14">
        <f t="shared" si="5"/>
        <v>0</v>
      </c>
      <c r="V37" s="14"/>
      <c r="W37" s="15">
        <f>SUM(W14+W19+W22+W28+W32+W35)</f>
        <v>0</v>
      </c>
      <c r="X37" s="24"/>
    </row>
    <row r="38" spans="3:24" ht="18.75"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</row>
    <row r="39" spans="3:24" ht="18.75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3:24" ht="18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</row>
    <row r="41" ht="18.75">
      <c r="X41" s="31"/>
    </row>
    <row r="42" spans="4:24" ht="21">
      <c r="D42" s="53" t="s">
        <v>48</v>
      </c>
      <c r="E42" s="53"/>
      <c r="F42" s="54">
        <f>+F7</f>
        <v>0</v>
      </c>
      <c r="G42" s="54"/>
      <c r="H42" s="54"/>
      <c r="I42" s="54"/>
      <c r="J42" s="9" t="str">
        <f>+J7</f>
        <v>YIL</v>
      </c>
      <c r="K42" s="9">
        <f>+K7</f>
        <v>2016</v>
      </c>
      <c r="X42" s="31"/>
    </row>
    <row r="43" spans="3:22" s="38" customFormat="1" ht="30.75" customHeight="1">
      <c r="C43" s="32"/>
      <c r="D43" s="32" t="str">
        <f aca="true" t="shared" si="6" ref="D43:U43">+D8</f>
        <v>Ocak</v>
      </c>
      <c r="E43" s="33" t="str">
        <f t="shared" si="6"/>
        <v>Ocak</v>
      </c>
      <c r="F43" s="34">
        <f t="shared" si="6"/>
        <v>0</v>
      </c>
      <c r="G43" s="34" t="str">
        <f t="shared" si="6"/>
        <v>Şubat</v>
      </c>
      <c r="H43" s="33" t="str">
        <f t="shared" si="6"/>
        <v>Şubat</v>
      </c>
      <c r="I43" s="35">
        <f t="shared" si="6"/>
        <v>0</v>
      </c>
      <c r="J43" s="35" t="str">
        <f t="shared" si="6"/>
        <v>Mart</v>
      </c>
      <c r="K43" s="33" t="str">
        <f t="shared" si="6"/>
        <v>Mart</v>
      </c>
      <c r="L43" s="36">
        <f t="shared" si="6"/>
        <v>0</v>
      </c>
      <c r="M43" s="36" t="str">
        <f t="shared" si="6"/>
        <v>Nisan</v>
      </c>
      <c r="N43" s="33" t="str">
        <f t="shared" si="6"/>
        <v>Nisan</v>
      </c>
      <c r="O43" s="32">
        <f t="shared" si="6"/>
        <v>0</v>
      </c>
      <c r="P43" s="32" t="str">
        <f t="shared" si="6"/>
        <v>Mayıs</v>
      </c>
      <c r="Q43" s="33" t="str">
        <f t="shared" si="6"/>
        <v>Mayıs</v>
      </c>
      <c r="R43" s="37">
        <f t="shared" si="6"/>
        <v>0</v>
      </c>
      <c r="S43" s="37" t="str">
        <f t="shared" si="6"/>
        <v>Haziran</v>
      </c>
      <c r="T43" s="33" t="str">
        <f t="shared" si="6"/>
        <v>Haziran</v>
      </c>
      <c r="U43" s="37">
        <f t="shared" si="6"/>
        <v>0</v>
      </c>
      <c r="V43" s="33"/>
    </row>
    <row r="44" spans="3:24" ht="38.25" customHeight="1">
      <c r="C44" s="10"/>
      <c r="D44" s="11" t="str">
        <f aca="true" t="shared" si="7" ref="D44:U44">+D9</f>
        <v>Alması Gereken</v>
      </c>
      <c r="E44" s="11" t="str">
        <f t="shared" si="7"/>
        <v>Aldığı</v>
      </c>
      <c r="F44" s="11" t="str">
        <f t="shared" si="7"/>
        <v>Fark</v>
      </c>
      <c r="G44" s="11" t="str">
        <f t="shared" si="7"/>
        <v>Alması Gereken</v>
      </c>
      <c r="H44" s="11" t="str">
        <f t="shared" si="7"/>
        <v>Aldığı</v>
      </c>
      <c r="I44" s="11" t="str">
        <f t="shared" si="7"/>
        <v>Fark</v>
      </c>
      <c r="J44" s="11" t="str">
        <f t="shared" si="7"/>
        <v>Alması Gereken</v>
      </c>
      <c r="K44" s="11" t="str">
        <f t="shared" si="7"/>
        <v>Aldığı</v>
      </c>
      <c r="L44" s="11" t="str">
        <f t="shared" si="7"/>
        <v>Fark</v>
      </c>
      <c r="M44" s="11" t="str">
        <f t="shared" si="7"/>
        <v>Alması Gereken</v>
      </c>
      <c r="N44" s="11" t="str">
        <f t="shared" si="7"/>
        <v>Aldığı</v>
      </c>
      <c r="O44" s="11" t="str">
        <f t="shared" si="7"/>
        <v>Fark</v>
      </c>
      <c r="P44" s="11" t="str">
        <f t="shared" si="7"/>
        <v>Alması Gereken</v>
      </c>
      <c r="Q44" s="11" t="str">
        <f t="shared" si="7"/>
        <v>Aldığı</v>
      </c>
      <c r="R44" s="11" t="str">
        <f t="shared" si="7"/>
        <v>Fark</v>
      </c>
      <c r="S44" s="11" t="str">
        <f t="shared" si="7"/>
        <v>Alması Gereken</v>
      </c>
      <c r="T44" s="11" t="str">
        <f t="shared" si="7"/>
        <v>Aldığı</v>
      </c>
      <c r="U44" s="11" t="str">
        <f t="shared" si="7"/>
        <v>Fark</v>
      </c>
      <c r="V44" s="11"/>
      <c r="W44" s="11" t="s">
        <v>8</v>
      </c>
      <c r="X44" s="24"/>
    </row>
    <row r="45" spans="3:24" ht="37.5">
      <c r="C45" s="24" t="str">
        <f>+X45</f>
        <v>%20 Aylık Aidat Devlet</v>
      </c>
      <c r="D45" s="10">
        <f>+D29</f>
        <v>0</v>
      </c>
      <c r="E45" s="10">
        <f>+E29</f>
        <v>0</v>
      </c>
      <c r="F45" s="14">
        <f>D45-E45</f>
        <v>0</v>
      </c>
      <c r="G45" s="10">
        <f>+G29</f>
        <v>0</v>
      </c>
      <c r="H45" s="10">
        <f>+H29</f>
        <v>0</v>
      </c>
      <c r="I45" s="14">
        <f>G45-H45</f>
        <v>0</v>
      </c>
      <c r="J45" s="10">
        <f>+J29</f>
        <v>0</v>
      </c>
      <c r="K45" s="10">
        <f>+K29</f>
        <v>0</v>
      </c>
      <c r="L45" s="14">
        <f>J45-K45</f>
        <v>0</v>
      </c>
      <c r="M45" s="10">
        <f>+M29</f>
        <v>0</v>
      </c>
      <c r="N45" s="10">
        <f>+N29</f>
        <v>0</v>
      </c>
      <c r="O45" s="14">
        <f>M45-N45</f>
        <v>0</v>
      </c>
      <c r="P45" s="10">
        <f>+P29</f>
        <v>0</v>
      </c>
      <c r="Q45" s="10">
        <f>+Q29</f>
        <v>0</v>
      </c>
      <c r="R45" s="14">
        <f aca="true" t="shared" si="8" ref="R45:R56">P45-Q45</f>
        <v>0</v>
      </c>
      <c r="S45" s="10">
        <f>+S29</f>
        <v>0</v>
      </c>
      <c r="T45" s="10">
        <f>+T29</f>
        <v>0</v>
      </c>
      <c r="U45" s="14">
        <f aca="true" t="shared" si="9" ref="U45:U56">S45-T45</f>
        <v>0</v>
      </c>
      <c r="V45" s="14"/>
      <c r="W45" s="15">
        <f>O45+R45+U45+L45+F45+I45</f>
        <v>0</v>
      </c>
      <c r="X45" s="24" t="s">
        <v>3</v>
      </c>
    </row>
    <row r="46" spans="3:24" ht="37.5">
      <c r="C46" s="24" t="str">
        <f aca="true" t="shared" si="10" ref="C46:C56">+X46</f>
        <v>Mal.Yaş.İşv.His.%11</v>
      </c>
      <c r="D46" s="10">
        <f>+D31</f>
        <v>0</v>
      </c>
      <c r="E46" s="10">
        <f>+E31</f>
        <v>0</v>
      </c>
      <c r="F46" s="14">
        <f>D46-E46</f>
        <v>0</v>
      </c>
      <c r="G46" s="10">
        <f>+G31</f>
        <v>0</v>
      </c>
      <c r="H46" s="10">
        <f>+H31</f>
        <v>0</v>
      </c>
      <c r="I46" s="14">
        <f>G46-H46</f>
        <v>0</v>
      </c>
      <c r="J46" s="10">
        <f>+J31</f>
        <v>0</v>
      </c>
      <c r="K46" s="10">
        <f>+K31</f>
        <v>0</v>
      </c>
      <c r="L46" s="14">
        <f>J46-K46</f>
        <v>0</v>
      </c>
      <c r="M46" s="10">
        <f>+M31</f>
        <v>0</v>
      </c>
      <c r="N46" s="10">
        <f>+N31</f>
        <v>0</v>
      </c>
      <c r="O46" s="14">
        <f>M46-N46</f>
        <v>0</v>
      </c>
      <c r="P46" s="10">
        <f>+P31</f>
        <v>0</v>
      </c>
      <c r="Q46" s="10">
        <f>+Q31</f>
        <v>0</v>
      </c>
      <c r="R46" s="14">
        <f t="shared" si="8"/>
        <v>0</v>
      </c>
      <c r="S46" s="10">
        <f>+S31</f>
        <v>0</v>
      </c>
      <c r="T46" s="10">
        <f>+T31</f>
        <v>0</v>
      </c>
      <c r="U46" s="14">
        <f t="shared" si="9"/>
        <v>0</v>
      </c>
      <c r="V46" s="14"/>
      <c r="W46" s="15">
        <f aca="true" t="shared" si="11" ref="W46:W56">O46+R46+U46+L46+F46+I46</f>
        <v>0</v>
      </c>
      <c r="X46" s="24" t="str">
        <f>+X31</f>
        <v>Mal.Yaş.İşv.His.%11</v>
      </c>
    </row>
    <row r="47" spans="3:24" ht="37.5">
      <c r="C47" s="24" t="str">
        <f t="shared" si="10"/>
        <v>%9 Şahıs Mal.Yaşl.</v>
      </c>
      <c r="D47" s="2"/>
      <c r="E47" s="2"/>
      <c r="F47" s="14">
        <f>D47-E47</f>
        <v>0</v>
      </c>
      <c r="G47" s="2"/>
      <c r="H47" s="2"/>
      <c r="I47" s="14">
        <f>G47-H47</f>
        <v>0</v>
      </c>
      <c r="J47" s="2"/>
      <c r="K47" s="2"/>
      <c r="L47" s="14">
        <f>J47-K47</f>
        <v>0</v>
      </c>
      <c r="M47" s="2"/>
      <c r="N47" s="2"/>
      <c r="O47" s="14">
        <f>M47-N47</f>
        <v>0</v>
      </c>
      <c r="P47" s="2"/>
      <c r="Q47" s="2"/>
      <c r="R47" s="14">
        <f t="shared" si="8"/>
        <v>0</v>
      </c>
      <c r="S47" s="2"/>
      <c r="T47" s="2"/>
      <c r="U47" s="14">
        <f t="shared" si="9"/>
        <v>0</v>
      </c>
      <c r="V47" s="14"/>
      <c r="W47" s="15">
        <f t="shared" si="11"/>
        <v>0</v>
      </c>
      <c r="X47" s="24" t="s">
        <v>34</v>
      </c>
    </row>
    <row r="48" spans="3:24" ht="37.5">
      <c r="C48" s="24" t="str">
        <f t="shared" si="10"/>
        <v>%16 Aylık Aidat Şahıs</v>
      </c>
      <c r="D48" s="2"/>
      <c r="E48" s="2"/>
      <c r="F48" s="14">
        <f aca="true" t="shared" si="12" ref="F48:F58">D48-E48</f>
        <v>0</v>
      </c>
      <c r="G48" s="2"/>
      <c r="H48" s="2"/>
      <c r="I48" s="14">
        <f aca="true" t="shared" si="13" ref="I48:I58">G48-H48</f>
        <v>0</v>
      </c>
      <c r="J48" s="2"/>
      <c r="K48" s="2"/>
      <c r="L48" s="14">
        <f aca="true" t="shared" si="14" ref="L48:L58">J48-K48</f>
        <v>0</v>
      </c>
      <c r="M48" s="39"/>
      <c r="N48" s="39"/>
      <c r="O48" s="14">
        <f aca="true" t="shared" si="15" ref="O48:O58">M48-N48</f>
        <v>0</v>
      </c>
      <c r="P48" s="39"/>
      <c r="Q48" s="39"/>
      <c r="R48" s="14">
        <f t="shared" si="8"/>
        <v>0</v>
      </c>
      <c r="S48" s="39"/>
      <c r="T48" s="39"/>
      <c r="U48" s="14">
        <f t="shared" si="9"/>
        <v>0</v>
      </c>
      <c r="V48" s="14"/>
      <c r="W48" s="15">
        <f t="shared" si="11"/>
        <v>0</v>
      </c>
      <c r="X48" s="24" t="s">
        <v>4</v>
      </c>
    </row>
    <row r="49" spans="3:24" ht="37.5">
      <c r="C49" s="24" t="str">
        <f t="shared" si="10"/>
        <v>Gen Sağlık Devlet % 7,5</v>
      </c>
      <c r="D49" s="10">
        <f>+D33</f>
        <v>0</v>
      </c>
      <c r="E49" s="10">
        <f>+E33</f>
        <v>0</v>
      </c>
      <c r="F49" s="14">
        <f t="shared" si="12"/>
        <v>0</v>
      </c>
      <c r="G49" s="10">
        <f>+G33</f>
        <v>0</v>
      </c>
      <c r="H49" s="10">
        <f>+H33</f>
        <v>0</v>
      </c>
      <c r="I49" s="14">
        <f t="shared" si="13"/>
        <v>0</v>
      </c>
      <c r="J49" s="10">
        <f>+J33</f>
        <v>0</v>
      </c>
      <c r="K49" s="10">
        <f>+K33</f>
        <v>0</v>
      </c>
      <c r="L49" s="14">
        <f t="shared" si="14"/>
        <v>0</v>
      </c>
      <c r="M49" s="10">
        <f>+M33</f>
        <v>0</v>
      </c>
      <c r="N49" s="10">
        <f>+N33</f>
        <v>0</v>
      </c>
      <c r="O49" s="14">
        <f>M49-N49</f>
        <v>0</v>
      </c>
      <c r="P49" s="10">
        <f>+P33</f>
        <v>0</v>
      </c>
      <c r="Q49" s="10">
        <f>+Q33</f>
        <v>0</v>
      </c>
      <c r="R49" s="14">
        <f t="shared" si="8"/>
        <v>0</v>
      </c>
      <c r="S49" s="10">
        <f>+S33</f>
        <v>0</v>
      </c>
      <c r="T49" s="10">
        <f>+T33</f>
        <v>0</v>
      </c>
      <c r="U49" s="14">
        <f t="shared" si="9"/>
        <v>0</v>
      </c>
      <c r="V49" s="14"/>
      <c r="W49" s="15">
        <f t="shared" si="11"/>
        <v>0</v>
      </c>
      <c r="X49" s="24" t="str">
        <f>+X33</f>
        <v>Gen Sağlık Devlet % 7,5</v>
      </c>
    </row>
    <row r="50" spans="3:24" ht="37.5">
      <c r="C50" s="24" t="str">
        <f t="shared" si="10"/>
        <v>%5 Genel Sağlık Şahıs</v>
      </c>
      <c r="D50" s="2"/>
      <c r="E50" s="2"/>
      <c r="F50" s="14">
        <f t="shared" si="12"/>
        <v>0</v>
      </c>
      <c r="G50" s="2"/>
      <c r="H50" s="2"/>
      <c r="I50" s="14">
        <f t="shared" si="13"/>
        <v>0</v>
      </c>
      <c r="J50" s="2"/>
      <c r="K50" s="2"/>
      <c r="L50" s="14">
        <f t="shared" si="14"/>
        <v>0</v>
      </c>
      <c r="M50" s="2"/>
      <c r="N50" s="2"/>
      <c r="O50" s="14">
        <f>M50-N50</f>
        <v>0</v>
      </c>
      <c r="P50" s="2"/>
      <c r="Q50" s="2"/>
      <c r="R50" s="14">
        <f t="shared" si="8"/>
        <v>0</v>
      </c>
      <c r="S50" s="2"/>
      <c r="T50" s="2"/>
      <c r="U50" s="14">
        <f t="shared" si="9"/>
        <v>0</v>
      </c>
      <c r="V50" s="14"/>
      <c r="W50" s="15">
        <f t="shared" si="11"/>
        <v>0</v>
      </c>
      <c r="X50" s="24" t="s">
        <v>33</v>
      </c>
    </row>
    <row r="51" spans="3:24" ht="37.5">
      <c r="C51" s="24" t="str">
        <f t="shared" si="10"/>
        <v>% 12 Sağlık Primi Devlet</v>
      </c>
      <c r="D51" s="10">
        <f>+D34</f>
        <v>0</v>
      </c>
      <c r="E51" s="10">
        <f>+E34</f>
        <v>0</v>
      </c>
      <c r="F51" s="14">
        <f t="shared" si="12"/>
        <v>0</v>
      </c>
      <c r="G51" s="10">
        <f>+G34</f>
        <v>0</v>
      </c>
      <c r="H51" s="10">
        <f>+H34</f>
        <v>0</v>
      </c>
      <c r="I51" s="14">
        <f t="shared" si="13"/>
        <v>0</v>
      </c>
      <c r="J51" s="10">
        <f>+J34</f>
        <v>0</v>
      </c>
      <c r="K51" s="10">
        <f>+K34</f>
        <v>0</v>
      </c>
      <c r="L51" s="14">
        <f t="shared" si="14"/>
        <v>0</v>
      </c>
      <c r="M51" s="10">
        <f>+M34</f>
        <v>0</v>
      </c>
      <c r="N51" s="10">
        <f>+N34</f>
        <v>0</v>
      </c>
      <c r="O51" s="14">
        <f t="shared" si="15"/>
        <v>0</v>
      </c>
      <c r="P51" s="10">
        <f>+P34</f>
        <v>0</v>
      </c>
      <c r="Q51" s="10">
        <f>+Q34</f>
        <v>0</v>
      </c>
      <c r="R51" s="14">
        <f t="shared" si="8"/>
        <v>0</v>
      </c>
      <c r="S51" s="10">
        <f>+S34</f>
        <v>0</v>
      </c>
      <c r="T51" s="10">
        <f>+T34</f>
        <v>0</v>
      </c>
      <c r="U51" s="14">
        <f t="shared" si="9"/>
        <v>0</v>
      </c>
      <c r="V51" s="14"/>
      <c r="W51" s="15">
        <f t="shared" si="11"/>
        <v>0</v>
      </c>
      <c r="X51" s="19" t="s">
        <v>2</v>
      </c>
    </row>
    <row r="52" spans="3:24" ht="93.75">
      <c r="C52" s="24" t="str">
        <f t="shared" si="10"/>
        <v>Gelir Vergisi (Diğer Ücr.ve Ücrt Say Ödemeler)</v>
      </c>
      <c r="D52" s="2"/>
      <c r="E52" s="2"/>
      <c r="F52" s="14">
        <f t="shared" si="12"/>
        <v>0</v>
      </c>
      <c r="G52" s="2"/>
      <c r="H52" s="2"/>
      <c r="I52" s="14">
        <f t="shared" si="13"/>
        <v>0</v>
      </c>
      <c r="J52" s="2"/>
      <c r="K52" s="2"/>
      <c r="L52" s="14">
        <f t="shared" si="14"/>
        <v>0</v>
      </c>
      <c r="M52" s="39"/>
      <c r="N52" s="39"/>
      <c r="O52" s="14">
        <f t="shared" si="15"/>
        <v>0</v>
      </c>
      <c r="P52" s="39"/>
      <c r="Q52" s="39"/>
      <c r="R52" s="14">
        <f t="shared" si="8"/>
        <v>0</v>
      </c>
      <c r="S52" s="39"/>
      <c r="T52" s="39"/>
      <c r="U52" s="14">
        <f t="shared" si="9"/>
        <v>0</v>
      </c>
      <c r="V52" s="14"/>
      <c r="W52" s="15">
        <f t="shared" si="11"/>
        <v>0</v>
      </c>
      <c r="X52" s="24" t="s">
        <v>25</v>
      </c>
    </row>
    <row r="53" spans="3:24" ht="93.75">
      <c r="C53" s="24" t="str">
        <f t="shared" si="10"/>
        <v>Damga Vergisi ( Ücr.ve Ücrt Say Ödemeler)</v>
      </c>
      <c r="D53" s="2"/>
      <c r="E53" s="2"/>
      <c r="F53" s="14">
        <f t="shared" si="12"/>
        <v>0</v>
      </c>
      <c r="G53" s="2"/>
      <c r="H53" s="2"/>
      <c r="I53" s="14">
        <f t="shared" si="13"/>
        <v>0</v>
      </c>
      <c r="J53" s="2"/>
      <c r="K53" s="2"/>
      <c r="L53" s="14">
        <f t="shared" si="14"/>
        <v>0</v>
      </c>
      <c r="M53" s="2"/>
      <c r="N53" s="2"/>
      <c r="O53" s="14">
        <f t="shared" si="15"/>
        <v>0</v>
      </c>
      <c r="P53" s="39"/>
      <c r="Q53" s="39"/>
      <c r="R53" s="14">
        <f t="shared" si="8"/>
        <v>0</v>
      </c>
      <c r="S53" s="39"/>
      <c r="T53" s="39"/>
      <c r="U53" s="14">
        <f t="shared" si="9"/>
        <v>0</v>
      </c>
      <c r="V53" s="14"/>
      <c r="W53" s="15">
        <f t="shared" si="11"/>
        <v>0</v>
      </c>
      <c r="X53" s="24" t="s">
        <v>5</v>
      </c>
    </row>
    <row r="54" spans="3:24" ht="50.25" customHeight="1">
      <c r="C54" s="24" t="str">
        <f t="shared" si="10"/>
        <v>Eğitim Bir Sen</v>
      </c>
      <c r="D54" s="2"/>
      <c r="E54" s="2"/>
      <c r="F54" s="14">
        <f t="shared" si="12"/>
        <v>0</v>
      </c>
      <c r="G54" s="2"/>
      <c r="H54" s="2"/>
      <c r="I54" s="14">
        <f t="shared" si="13"/>
        <v>0</v>
      </c>
      <c r="J54" s="2"/>
      <c r="K54" s="2"/>
      <c r="L54" s="14">
        <f t="shared" si="14"/>
        <v>0</v>
      </c>
      <c r="M54" s="2"/>
      <c r="N54" s="2"/>
      <c r="O54" s="14">
        <f t="shared" si="15"/>
        <v>0</v>
      </c>
      <c r="P54" s="39"/>
      <c r="Q54" s="39"/>
      <c r="R54" s="14">
        <f t="shared" si="8"/>
        <v>0</v>
      </c>
      <c r="S54" s="39"/>
      <c r="T54" s="39"/>
      <c r="U54" s="14">
        <f t="shared" si="9"/>
        <v>0</v>
      </c>
      <c r="V54" s="14"/>
      <c r="W54" s="15">
        <f t="shared" si="11"/>
        <v>0</v>
      </c>
      <c r="X54" s="24" t="s">
        <v>6</v>
      </c>
    </row>
    <row r="55" spans="3:24" ht="37.5" customHeight="1">
      <c r="C55" s="24" t="str">
        <f t="shared" si="10"/>
        <v>%100 Devlet</v>
      </c>
      <c r="D55" s="10">
        <f>+D30</f>
        <v>0</v>
      </c>
      <c r="E55" s="10">
        <f>+E30</f>
        <v>0</v>
      </c>
      <c r="F55" s="14">
        <f t="shared" si="12"/>
        <v>0</v>
      </c>
      <c r="G55" s="10">
        <f>+G30</f>
        <v>0</v>
      </c>
      <c r="H55" s="10">
        <f>+H30</f>
        <v>0</v>
      </c>
      <c r="I55" s="14">
        <f t="shared" si="13"/>
        <v>0</v>
      </c>
      <c r="J55" s="10">
        <f>+J30</f>
        <v>0</v>
      </c>
      <c r="K55" s="10">
        <f>+K30</f>
        <v>0</v>
      </c>
      <c r="L55" s="14">
        <f t="shared" si="14"/>
        <v>0</v>
      </c>
      <c r="M55" s="10">
        <f>+M30</f>
        <v>0</v>
      </c>
      <c r="N55" s="10">
        <f>+N30</f>
        <v>0</v>
      </c>
      <c r="O55" s="14">
        <f t="shared" si="15"/>
        <v>0</v>
      </c>
      <c r="P55" s="10">
        <f>+P30</f>
        <v>0</v>
      </c>
      <c r="Q55" s="10">
        <f>+Q30</f>
        <v>0</v>
      </c>
      <c r="R55" s="14">
        <f t="shared" si="8"/>
        <v>0</v>
      </c>
      <c r="S55" s="10">
        <f>+S30</f>
        <v>0</v>
      </c>
      <c r="T55" s="10">
        <f>+T30</f>
        <v>0</v>
      </c>
      <c r="U55" s="14">
        <f t="shared" si="9"/>
        <v>0</v>
      </c>
      <c r="V55" s="14"/>
      <c r="W55" s="15">
        <f t="shared" si="11"/>
        <v>0</v>
      </c>
      <c r="X55" s="10" t="s">
        <v>36</v>
      </c>
    </row>
    <row r="56" spans="3:24" ht="37.5" customHeight="1">
      <c r="C56" s="24" t="str">
        <f t="shared" si="10"/>
        <v>%100 Şahıs</v>
      </c>
      <c r="D56" s="2"/>
      <c r="E56" s="2"/>
      <c r="F56" s="14">
        <f t="shared" si="12"/>
        <v>0</v>
      </c>
      <c r="G56" s="2"/>
      <c r="H56" s="2"/>
      <c r="I56" s="14">
        <f t="shared" si="13"/>
        <v>0</v>
      </c>
      <c r="J56" s="2"/>
      <c r="K56" s="2"/>
      <c r="L56" s="14">
        <f t="shared" si="14"/>
        <v>0</v>
      </c>
      <c r="M56" s="2"/>
      <c r="N56" s="2"/>
      <c r="O56" s="14">
        <f t="shared" si="15"/>
        <v>0</v>
      </c>
      <c r="P56" s="2"/>
      <c r="Q56" s="2"/>
      <c r="R56" s="14">
        <f t="shared" si="8"/>
        <v>0</v>
      </c>
      <c r="S56" s="2"/>
      <c r="T56" s="2"/>
      <c r="U56" s="14">
        <f t="shared" si="9"/>
        <v>0</v>
      </c>
      <c r="V56" s="14"/>
      <c r="W56" s="15">
        <f t="shared" si="11"/>
        <v>0</v>
      </c>
      <c r="X56" s="10" t="s">
        <v>37</v>
      </c>
    </row>
    <row r="57" spans="3:24" ht="39" customHeight="1">
      <c r="C57" s="10" t="s">
        <v>8</v>
      </c>
      <c r="D57" s="20">
        <f>SUM(D45:D56)</f>
        <v>0</v>
      </c>
      <c r="E57" s="20">
        <f>SUM(E45:E56)</f>
        <v>0</v>
      </c>
      <c r="F57" s="14">
        <f t="shared" si="12"/>
        <v>0</v>
      </c>
      <c r="G57" s="20">
        <f>SUM(G45:G56)</f>
        <v>0</v>
      </c>
      <c r="H57" s="20">
        <f>SUM(H45:H56)</f>
        <v>0</v>
      </c>
      <c r="I57" s="14">
        <f t="shared" si="13"/>
        <v>0</v>
      </c>
      <c r="J57" s="20">
        <f>SUM(J45:J56)</f>
        <v>0</v>
      </c>
      <c r="K57" s="20">
        <f>SUM(K45:K56)</f>
        <v>0</v>
      </c>
      <c r="L57" s="14">
        <f t="shared" si="14"/>
        <v>0</v>
      </c>
      <c r="M57" s="20">
        <f>SUM(M45:M56)</f>
        <v>0</v>
      </c>
      <c r="N57" s="20">
        <f>SUM(N45:N56)</f>
        <v>0</v>
      </c>
      <c r="O57" s="14">
        <f t="shared" si="15"/>
        <v>0</v>
      </c>
      <c r="P57" s="20">
        <f>SUM(P45:P56)</f>
        <v>0</v>
      </c>
      <c r="Q57" s="20">
        <f>SUM(Q45:Q56)</f>
        <v>0</v>
      </c>
      <c r="R57" s="14">
        <f>P57-Q57</f>
        <v>0</v>
      </c>
      <c r="S57" s="20">
        <f>SUM(S45:S56)</f>
        <v>0</v>
      </c>
      <c r="T57" s="20">
        <f>SUM(T45:T56)</f>
        <v>0</v>
      </c>
      <c r="U57" s="14">
        <f>S57-T57</f>
        <v>0</v>
      </c>
      <c r="V57" s="14"/>
      <c r="W57" s="14">
        <f>SUM(W45:W54)</f>
        <v>0</v>
      </c>
      <c r="X57" s="24" t="s">
        <v>8</v>
      </c>
    </row>
    <row r="58" spans="3:24" ht="48.75" customHeight="1">
      <c r="C58" s="13" t="s">
        <v>26</v>
      </c>
      <c r="D58" s="14">
        <f>D37-D57</f>
        <v>0</v>
      </c>
      <c r="E58" s="14">
        <f>E37-E57</f>
        <v>0</v>
      </c>
      <c r="F58" s="14">
        <f t="shared" si="12"/>
        <v>0</v>
      </c>
      <c r="G58" s="14">
        <f>G37-G57</f>
        <v>0</v>
      </c>
      <c r="H58" s="14">
        <f>H37-H57</f>
        <v>0</v>
      </c>
      <c r="I58" s="14">
        <f t="shared" si="13"/>
        <v>0</v>
      </c>
      <c r="J58" s="14">
        <f>J37-J57</f>
        <v>0</v>
      </c>
      <c r="K58" s="14">
        <f>K37-K57</f>
        <v>0</v>
      </c>
      <c r="L58" s="14">
        <f t="shared" si="14"/>
        <v>0</v>
      </c>
      <c r="M58" s="14">
        <f>M37-M57</f>
        <v>0</v>
      </c>
      <c r="N58" s="14">
        <f>N37-N57</f>
        <v>0</v>
      </c>
      <c r="O58" s="14">
        <f t="shared" si="15"/>
        <v>0</v>
      </c>
      <c r="P58" s="14">
        <f aca="true" t="shared" si="16" ref="P58:U58">P37-P57</f>
        <v>0</v>
      </c>
      <c r="Q58" s="14">
        <f t="shared" si="16"/>
        <v>0</v>
      </c>
      <c r="R58" s="14">
        <f t="shared" si="16"/>
        <v>0</v>
      </c>
      <c r="S58" s="14">
        <f t="shared" si="16"/>
        <v>0</v>
      </c>
      <c r="T58" s="14">
        <f t="shared" si="16"/>
        <v>0</v>
      </c>
      <c r="U58" s="14">
        <f t="shared" si="16"/>
        <v>0</v>
      </c>
      <c r="V58" s="14"/>
      <c r="W58" s="14">
        <f>W37-W57</f>
        <v>0</v>
      </c>
      <c r="X58" s="24" t="s">
        <v>7</v>
      </c>
    </row>
  </sheetData>
  <sheetProtection password="C620" sheet="1"/>
  <mergeCells count="15">
    <mergeCell ref="D42:E42"/>
    <mergeCell ref="F42:I42"/>
    <mergeCell ref="W36:X36"/>
    <mergeCell ref="W28:X28"/>
    <mergeCell ref="W32:X32"/>
    <mergeCell ref="W35:X35"/>
    <mergeCell ref="X23:X27"/>
    <mergeCell ref="X20:X21"/>
    <mergeCell ref="W14:X14"/>
    <mergeCell ref="W19:X19"/>
    <mergeCell ref="W22:X22"/>
    <mergeCell ref="D7:E7"/>
    <mergeCell ref="F7:I7"/>
    <mergeCell ref="X10:X13"/>
    <mergeCell ref="X15:X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40" min="2" max="4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Inc.</cp:lastModifiedBy>
  <cp:lastPrinted>2018-01-03T06:56:47Z</cp:lastPrinted>
  <dcterms:created xsi:type="dcterms:W3CDTF">2016-09-26T10:55:40Z</dcterms:created>
  <dcterms:modified xsi:type="dcterms:W3CDTF">2019-07-09T12:02:11Z</dcterms:modified>
  <cp:category/>
  <cp:version/>
  <cp:contentType/>
  <cp:contentStatus/>
</cp:coreProperties>
</file>