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400" windowHeight="79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<sst xmlns="http://schemas.openxmlformats.org/spreadsheetml/2006/main" count="27" uniqueCount="24">
  <si>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Evet</t>
  </si>
  <si>
    <t>Okuyor</t>
  </si>
  <si>
    <t>Evli</t>
  </si>
  <si>
    <t>Kız</t>
  </si>
  <si>
    <t>Erkek</t>
  </si>
  <si>
    <t>SOSYAL HAKLAR</t>
  </si>
  <si>
    <t>Cinsiyeti</t>
  </si>
  <si>
    <t>Çalışıyormu</t>
  </si>
  <si>
    <t>Okul Durumu</t>
  </si>
  <si>
    <t>Medeni Hali</t>
  </si>
  <si>
    <t>Doğum Tarihi</t>
  </si>
  <si>
    <t>Gün</t>
  </si>
  <si>
    <t>Ay</t>
  </si>
  <si>
    <t>Yıl</t>
  </si>
  <si>
    <t>İlave Edilecek Yıl</t>
  </si>
  <si>
    <t>İlave Edilecek Yıl Kız</t>
  </si>
  <si>
    <t>Biitiği Yıl</t>
  </si>
  <si>
    <t>Asgari Geçin İndirimi</t>
  </si>
  <si>
    <t>Kız /Erkek (farketmez)</t>
  </si>
  <si>
    <t>Çocuk Yardımı</t>
  </si>
  <si>
    <t>Yaş Sınırı</t>
  </si>
  <si>
    <t>M.İŞBİLİR A.K.Ü Şubat 2014</t>
  </si>
  <si>
    <r>
      <t xml:space="preserve">193 Sayılı Gelir Vergisi Kanunu </t>
    </r>
    <r>
      <rPr>
        <u val="single"/>
        <sz val="11"/>
        <color indexed="8"/>
        <rFont val="Calibri"/>
        <family val="2"/>
      </rPr>
      <t>Madde 32</t>
    </r>
  </si>
  <si>
    <r>
      <t xml:space="preserve">657 Sayılı Devlet Memurları Kanunu </t>
    </r>
    <r>
      <rPr>
        <u val="single"/>
        <sz val="11"/>
        <color indexed="8"/>
        <rFont val="Calibri"/>
        <family val="2"/>
      </rPr>
      <t>Madde 206</t>
    </r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</si>
</sst>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omic Sans MS"/>
      <family val="4"/>
    </font>
    <font>
      <u val="single"/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34" fillId="19" borderId="6" applyNumberFormat="0" applyAlignment="0" applyProtection="0"/>
    <xf numFmtId="0" fontId="35" fillId="21" borderId="7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8" applyNumberFormat="0" applyFont="0" applyAlignment="0" applyProtection="0"/>
    <xf numFmtId="0" fontId="3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5" fillId="32" borderId="10" xfId="0" applyFont="1" applyFill="1" applyBorder="1" applyAlignment="1" applyProtection="1">
      <alignment vertical="center" wrapText="1"/>
      <protection locked="0"/>
    </xf>
    <xf numFmtId="14" fontId="5" fillId="32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14" fontId="0" fillId="33" borderId="10" xfId="0" applyNumberForma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 applyProtection="1">
      <alignment vertical="center" wrapText="1"/>
      <protection/>
    </xf>
    <xf numFmtId="3" fontId="5" fillId="32" borderId="10" xfId="0" applyNumberFormat="1" applyFont="1" applyFill="1" applyBorder="1" applyAlignment="1" applyProtection="1">
      <alignment vertical="center" wrapText="1"/>
      <protection/>
    </xf>
    <xf numFmtId="1" fontId="5" fillId="32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14" fontId="0" fillId="33" borderId="10" xfId="0" applyNumberFormat="1" applyFill="1" applyBorder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/>
      <protection/>
    </xf>
    <xf numFmtId="14" fontId="6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0" fillId="34" borderId="11" xfId="0" applyNumberFormat="1" applyFill="1" applyBorder="1" applyAlignment="1" applyProtection="1">
      <alignment horizontal="center" vertical="center"/>
      <protection/>
    </xf>
    <xf numFmtId="14" fontId="0" fillId="34" borderId="12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2"/>
  <sheetViews>
    <sheetView showGridLines="0" tabSelected="1" zoomScalePageLayoutView="0" workbookViewId="0" topLeftCell="A5">
      <selection activeCell="B16" sqref="B16"/>
    </sheetView>
  </sheetViews>
  <sheetFormatPr defaultColWidth="9.140625" defaultRowHeight="15"/>
  <cols>
    <col min="1" max="1" width="4.28125" style="3" customWidth="1"/>
    <col min="2" max="2" width="22.57421875" style="3" customWidth="1"/>
    <col min="3" max="3" width="21.00390625" style="3" customWidth="1"/>
    <col min="4" max="4" width="15.140625" style="3" customWidth="1"/>
    <col min="5" max="5" width="17.140625" style="3" customWidth="1"/>
    <col min="6" max="6" width="16.28125" style="3" customWidth="1"/>
    <col min="7" max="7" width="17.57421875" style="3" customWidth="1"/>
    <col min="8" max="8" width="7.8515625" style="3" hidden="1" customWidth="1"/>
    <col min="9" max="9" width="8.00390625" style="3" hidden="1" customWidth="1"/>
    <col min="10" max="10" width="8.28125" style="3" hidden="1" customWidth="1"/>
    <col min="11" max="11" width="7.57421875" style="3" hidden="1" customWidth="1"/>
    <col min="12" max="12" width="12.28125" style="3" hidden="1" customWidth="1"/>
    <col min="13" max="13" width="10.57421875" style="3" customWidth="1"/>
    <col min="14" max="14" width="27.00390625" style="3" customWidth="1"/>
    <col min="15" max="16384" width="9.140625" style="3" customWidth="1"/>
  </cols>
  <sheetData>
    <row r="1" ht="15" hidden="1"/>
    <row r="2" spans="4:6" ht="15" hidden="1">
      <c r="D2" s="3" t="s">
        <v>0</v>
      </c>
      <c r="E2" s="3" t="s">
        <v>1</v>
      </c>
      <c r="F2" s="3" t="s">
        <v>2</v>
      </c>
    </row>
    <row r="3" ht="15" hidden="1">
      <c r="D3" s="3" t="s">
        <v>3</v>
      </c>
    </row>
    <row r="4" ht="15" hidden="1">
      <c r="D4" s="3" t="s">
        <v>4</v>
      </c>
    </row>
    <row r="5" spans="11:14" ht="15">
      <c r="K5" s="18"/>
      <c r="L5" s="19"/>
      <c r="M5" s="19"/>
      <c r="N5" s="19"/>
    </row>
    <row r="6" spans="2:14" ht="48.75" customHeight="1"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5" t="s">
        <v>14</v>
      </c>
      <c r="L6" s="12" t="s">
        <v>15</v>
      </c>
      <c r="M6" s="14" t="s">
        <v>20</v>
      </c>
      <c r="N6" s="13" t="s">
        <v>16</v>
      </c>
    </row>
    <row r="7" spans="2:14" ht="63" customHeight="1">
      <c r="B7" s="6" t="s">
        <v>17</v>
      </c>
      <c r="C7" s="6" t="s">
        <v>18</v>
      </c>
      <c r="D7" s="1"/>
      <c r="E7" s="1"/>
      <c r="F7" s="1"/>
      <c r="G7" s="2"/>
      <c r="H7" s="7">
        <f>DAY(G7)</f>
        <v>0</v>
      </c>
      <c r="I7" s="7">
        <f>MONTH(G7)</f>
        <v>1</v>
      </c>
      <c r="J7" s="8">
        <f>YEAR(G7)</f>
        <v>1900</v>
      </c>
      <c r="K7" s="9">
        <f>IF(F7="Evli",0,IF(D7="Evet",0,IF(E7="Okuyor",25,18)))</f>
        <v>18</v>
      </c>
      <c r="L7" s="9">
        <f>+K7</f>
        <v>18</v>
      </c>
      <c r="M7" s="9">
        <f>IF(G7&lt;=0,0,IF(L7&gt;K7,L7,K7))</f>
        <v>0</v>
      </c>
      <c r="N7" s="10">
        <f>IF(M7=0,0,CONCATENATE(H7,"/",I7,"/",J7+K7,"  ","Tarihinden Sonra Asgari Geçim İndirimden YARARLANAMAZ"))</f>
        <v>0</v>
      </c>
    </row>
    <row r="8" spans="2:14" ht="63" customHeight="1">
      <c r="B8" s="6" t="s">
        <v>19</v>
      </c>
      <c r="C8" s="1" t="s">
        <v>3</v>
      </c>
      <c r="D8" s="1"/>
      <c r="E8" s="1"/>
      <c r="F8" s="1"/>
      <c r="G8" s="2"/>
      <c r="H8" s="7">
        <f>DAY(G8)</f>
        <v>0</v>
      </c>
      <c r="I8" s="7">
        <f>MONTH(G8)</f>
        <v>1</v>
      </c>
      <c r="J8" s="8">
        <f>YEAR(G8)</f>
        <v>1900</v>
      </c>
      <c r="K8" s="9">
        <f>IF(F8="Evli",0,IF(D8="Evet",0,IF(E8="Okuyor",25,IF(C8="Erkek",25,0))))</f>
        <v>0</v>
      </c>
      <c r="L8" s="9">
        <f>IF(F8="Evli",0,IF(D8="Evet",0,IF(C8="Kız",100,0)))</f>
        <v>100</v>
      </c>
      <c r="M8" s="9">
        <f>IF(G8&lt;=0,0,IF(L8&gt;K8,L8,K8))</f>
        <v>0</v>
      </c>
      <c r="N8" s="10">
        <f>IF(M8=0,0,CONCATENATE(H8,"/",I8,"/",J8+M8,"  ","Tarihinden Sonra Çocuk Yardımından YARARLANAMAZ"))</f>
        <v>0</v>
      </c>
    </row>
    <row r="9" ht="15">
      <c r="O9" s="11"/>
    </row>
    <row r="10" ht="15">
      <c r="O10" s="11"/>
    </row>
    <row r="11" spans="14:15" ht="15">
      <c r="N11" s="15" t="s">
        <v>21</v>
      </c>
      <c r="O11" s="11"/>
    </row>
    <row r="12" ht="15">
      <c r="O12" s="11"/>
    </row>
    <row r="13" ht="15">
      <c r="O13" s="11"/>
    </row>
    <row r="14" ht="15">
      <c r="O14" s="11"/>
    </row>
    <row r="15" spans="2:15" ht="15">
      <c r="B15" s="16" t="s">
        <v>17</v>
      </c>
      <c r="C15" s="3" t="s">
        <v>22</v>
      </c>
      <c r="O15" s="11"/>
    </row>
    <row r="16" spans="2:15" ht="15">
      <c r="B16" s="17" t="s">
        <v>19</v>
      </c>
      <c r="C16" s="3" t="s">
        <v>23</v>
      </c>
      <c r="O16" s="11"/>
    </row>
    <row r="17" ht="15">
      <c r="O17" s="11"/>
    </row>
    <row r="18" ht="15">
      <c r="O18" s="11"/>
    </row>
    <row r="19" ht="15">
      <c r="O19" s="11"/>
    </row>
    <row r="20" ht="15">
      <c r="O20" s="11"/>
    </row>
    <row r="21" ht="15">
      <c r="O21" s="11"/>
    </row>
    <row r="22" ht="15">
      <c r="O22" s="11"/>
    </row>
  </sheetData>
  <sheetProtection password="C620" sheet="1"/>
  <mergeCells count="1">
    <mergeCell ref="K5:N5"/>
  </mergeCells>
  <dataValidations count="4">
    <dataValidation type="list" allowBlank="1" showInputMessage="1" showErrorMessage="1" sqref="C8">
      <formula1>$D$3:$D$4</formula1>
    </dataValidation>
    <dataValidation type="list" allowBlank="1" showInputMessage="1" showErrorMessage="1" sqref="F7:F8">
      <formula1>$F$2</formula1>
    </dataValidation>
    <dataValidation type="list" allowBlank="1" showInputMessage="1" showErrorMessage="1" sqref="E7:E8">
      <formula1>$E$2</formula1>
    </dataValidation>
    <dataValidation type="list" allowBlank="1" showInputMessage="1" showErrorMessage="1" sqref="D7:D8">
      <formula1>$D$2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2014-02-26T14:29:09Z</dcterms:created>
  <dcterms:modified xsi:type="dcterms:W3CDTF">2016-02-10T15:25:16Z</dcterms:modified>
  <cp:category/>
  <cp:version/>
  <cp:contentType/>
  <cp:contentStatus/>
</cp:coreProperties>
</file>